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6310" yWindow="45" windowWidth="26370" windowHeight="11760"/>
  </bookViews>
  <sheets>
    <sheet name="PROJECTS" sheetId="2" r:id="rId1"/>
  </sheets>
  <definedNames>
    <definedName name="wp9000185" localSheetId="0">PROJECTS!$B$3</definedName>
    <definedName name="wp9000192" localSheetId="0">PROJECTS!$A$4</definedName>
  </definedNames>
  <calcPr calcId="171026"/>
</workbook>
</file>

<file path=xl/calcChain.xml><?xml version="1.0" encoding="utf-8"?>
<calcChain xmlns="http://schemas.openxmlformats.org/spreadsheetml/2006/main">
  <c r="E43" i="2" l="1"/>
  <c r="E42" i="2"/>
  <c r="E41" i="2"/>
  <c r="E40" i="2"/>
  <c r="E44" i="2"/>
  <c r="D8" i="2"/>
  <c r="U8" i="2"/>
  <c r="S8" i="2"/>
  <c r="Q8" i="2"/>
  <c r="O8" i="2"/>
  <c r="M8" i="2"/>
  <c r="K8" i="2"/>
  <c r="I8" i="2"/>
  <c r="T31" i="2"/>
  <c r="U31" i="2"/>
  <c r="T30" i="2"/>
  <c r="R31" i="2"/>
  <c r="S31" i="2"/>
  <c r="R30" i="2"/>
  <c r="P31" i="2"/>
  <c r="P30" i="2"/>
  <c r="Q30" i="2"/>
  <c r="N31" i="2"/>
  <c r="O31" i="2"/>
  <c r="N30" i="2"/>
  <c r="O30" i="2"/>
  <c r="L31" i="2"/>
  <c r="L30" i="2"/>
  <c r="M30" i="2"/>
  <c r="J31" i="2"/>
  <c r="K31" i="2"/>
  <c r="J30" i="2"/>
  <c r="K30" i="2"/>
  <c r="H31" i="2"/>
  <c r="I31" i="2"/>
  <c r="H30" i="2"/>
  <c r="I30" i="2"/>
  <c r="U32" i="2"/>
  <c r="S32" i="2"/>
  <c r="Q32" i="2"/>
  <c r="O32" i="2"/>
  <c r="M32" i="2"/>
  <c r="K32" i="2"/>
  <c r="I32" i="2"/>
  <c r="U33" i="2"/>
  <c r="S33" i="2"/>
  <c r="Q33" i="2"/>
  <c r="O33" i="2"/>
  <c r="M33" i="2"/>
  <c r="K33" i="2"/>
  <c r="I33" i="2"/>
  <c r="U29" i="2"/>
  <c r="S29" i="2"/>
  <c r="Q29" i="2"/>
  <c r="O29" i="2"/>
  <c r="M29" i="2"/>
  <c r="K29" i="2"/>
  <c r="I29" i="2"/>
  <c r="U26" i="2"/>
  <c r="S26" i="2"/>
  <c r="Q26" i="2"/>
  <c r="O26" i="2"/>
  <c r="M26" i="2"/>
  <c r="K26" i="2"/>
  <c r="I26" i="2"/>
  <c r="U25" i="2"/>
  <c r="S25" i="2"/>
  <c r="Q25" i="2"/>
  <c r="O25" i="2"/>
  <c r="M25" i="2"/>
  <c r="K25" i="2"/>
  <c r="I25" i="2"/>
  <c r="U24" i="2"/>
  <c r="S24" i="2"/>
  <c r="Q24" i="2"/>
  <c r="O24" i="2"/>
  <c r="M24" i="2"/>
  <c r="K24" i="2"/>
  <c r="I24" i="2"/>
  <c r="U23" i="2"/>
  <c r="S23" i="2"/>
  <c r="Q23" i="2"/>
  <c r="O23" i="2"/>
  <c r="M23" i="2"/>
  <c r="K23" i="2"/>
  <c r="I23" i="2"/>
  <c r="U22" i="2"/>
  <c r="S22" i="2"/>
  <c r="Q22" i="2"/>
  <c r="O22" i="2"/>
  <c r="M22" i="2"/>
  <c r="K22" i="2"/>
  <c r="I22" i="2"/>
  <c r="U30" i="2"/>
  <c r="Q31" i="2"/>
  <c r="M31" i="2"/>
  <c r="U19" i="2"/>
  <c r="U18" i="2"/>
  <c r="U17" i="2"/>
  <c r="U16" i="2"/>
  <c r="U15" i="2"/>
  <c r="U14" i="2"/>
  <c r="U13" i="2"/>
  <c r="U12" i="2"/>
  <c r="U11" i="2"/>
  <c r="U10" i="2"/>
  <c r="U9" i="2"/>
  <c r="U7" i="2"/>
  <c r="U6" i="2"/>
  <c r="U5" i="2"/>
  <c r="U4" i="2"/>
  <c r="U3" i="2"/>
  <c r="S19" i="2"/>
  <c r="S18" i="2"/>
  <c r="S17" i="2"/>
  <c r="S16" i="2"/>
  <c r="S15" i="2"/>
  <c r="S14" i="2"/>
  <c r="S13" i="2"/>
  <c r="S12" i="2"/>
  <c r="S11" i="2"/>
  <c r="S10" i="2"/>
  <c r="S9" i="2"/>
  <c r="S7" i="2"/>
  <c r="S6" i="2"/>
  <c r="S5" i="2"/>
  <c r="S4" i="2"/>
  <c r="S3" i="2"/>
  <c r="Q19" i="2"/>
  <c r="Q18" i="2"/>
  <c r="Q17" i="2"/>
  <c r="Q16" i="2"/>
  <c r="Q15" i="2"/>
  <c r="Q14" i="2"/>
  <c r="Q13" i="2"/>
  <c r="Q12" i="2"/>
  <c r="Q11" i="2"/>
  <c r="Q10" i="2"/>
  <c r="Q9" i="2"/>
  <c r="Q7" i="2"/>
  <c r="Q6" i="2"/>
  <c r="Q5" i="2"/>
  <c r="Q4" i="2"/>
  <c r="Q3" i="2"/>
  <c r="O19" i="2"/>
  <c r="O18" i="2"/>
  <c r="O17" i="2"/>
  <c r="O16" i="2"/>
  <c r="O15" i="2"/>
  <c r="O14" i="2"/>
  <c r="O13" i="2"/>
  <c r="O12" i="2"/>
  <c r="O11" i="2"/>
  <c r="O10" i="2"/>
  <c r="O9" i="2"/>
  <c r="O7" i="2"/>
  <c r="O6" i="2"/>
  <c r="O5" i="2"/>
  <c r="O4" i="2"/>
  <c r="O3" i="2"/>
  <c r="M19" i="2"/>
  <c r="M18" i="2"/>
  <c r="M17" i="2"/>
  <c r="M16" i="2"/>
  <c r="M15" i="2"/>
  <c r="M14" i="2"/>
  <c r="M13" i="2"/>
  <c r="M12" i="2"/>
  <c r="M11" i="2"/>
  <c r="M10" i="2"/>
  <c r="M9" i="2"/>
  <c r="M7" i="2"/>
  <c r="M6" i="2"/>
  <c r="M5" i="2"/>
  <c r="M4" i="2"/>
  <c r="M3" i="2"/>
  <c r="K19" i="2"/>
  <c r="K18" i="2"/>
  <c r="K17" i="2"/>
  <c r="K16" i="2"/>
  <c r="K15" i="2"/>
  <c r="K14" i="2"/>
  <c r="K13" i="2"/>
  <c r="K12" i="2"/>
  <c r="K11" i="2"/>
  <c r="K10" i="2"/>
  <c r="K9" i="2"/>
  <c r="K7" i="2"/>
  <c r="K6" i="2"/>
  <c r="K5" i="2"/>
  <c r="K4" i="2"/>
  <c r="K3" i="2"/>
  <c r="I19" i="2"/>
  <c r="I18" i="2"/>
  <c r="I17" i="2"/>
  <c r="I16" i="2"/>
  <c r="I15" i="2"/>
  <c r="I14" i="2"/>
  <c r="I13" i="2"/>
  <c r="I12" i="2"/>
  <c r="I11" i="2"/>
  <c r="I10" i="2"/>
  <c r="I9" i="2"/>
  <c r="I7" i="2"/>
  <c r="I6" i="2"/>
  <c r="I5" i="2"/>
  <c r="I4" i="2"/>
  <c r="I3" i="2"/>
  <c r="U43" i="2"/>
  <c r="S43" i="2"/>
  <c r="Q43" i="2"/>
  <c r="O43" i="2"/>
  <c r="M43" i="2"/>
  <c r="D33" i="2"/>
  <c r="D32" i="2"/>
  <c r="D29" i="2"/>
  <c r="D26" i="2"/>
  <c r="D25" i="2"/>
  <c r="D24" i="2"/>
  <c r="D23" i="2"/>
  <c r="D22" i="2"/>
  <c r="D19" i="2"/>
  <c r="D18" i="2"/>
  <c r="D17" i="2"/>
  <c r="D16" i="2"/>
  <c r="D15" i="2"/>
  <c r="D14" i="2"/>
  <c r="D13" i="2"/>
  <c r="C33" i="2"/>
  <c r="C32" i="2"/>
  <c r="C31" i="2"/>
  <c r="C30" i="2"/>
  <c r="F18" i="2"/>
  <c r="F17" i="2"/>
  <c r="F16" i="2"/>
  <c r="F15" i="2"/>
  <c r="F14" i="2"/>
  <c r="F13" i="2"/>
  <c r="D12" i="2"/>
  <c r="F12" i="2"/>
  <c r="D11" i="2"/>
  <c r="F11" i="2"/>
  <c r="D10" i="2"/>
  <c r="D9" i="2"/>
  <c r="D7" i="2"/>
  <c r="D6" i="2"/>
  <c r="D5" i="2"/>
  <c r="D4" i="2"/>
  <c r="D3" i="2"/>
  <c r="F3" i="2"/>
  <c r="S30" i="2"/>
  <c r="D31" i="2"/>
  <c r="F43" i="2"/>
  <c r="K43" i="2"/>
  <c r="I43" i="2"/>
  <c r="F33" i="2"/>
  <c r="F32" i="2"/>
  <c r="F31" i="2"/>
  <c r="F30" i="2"/>
  <c r="F29" i="2"/>
  <c r="F26" i="2"/>
  <c r="F25" i="2"/>
  <c r="F24" i="2"/>
  <c r="F23" i="2"/>
  <c r="F22" i="2"/>
  <c r="F19" i="2"/>
  <c r="F10" i="2"/>
  <c r="F9" i="2"/>
  <c r="F6" i="2"/>
  <c r="F5" i="2"/>
  <c r="F4" i="2"/>
  <c r="Q41" i="2"/>
  <c r="D30" i="2"/>
  <c r="O42" i="2"/>
  <c r="M42" i="2"/>
  <c r="U42" i="2"/>
  <c r="I42" i="2"/>
  <c r="F40" i="2"/>
  <c r="Q40" i="2"/>
  <c r="O40" i="2"/>
  <c r="U40" i="2"/>
  <c r="I40" i="2"/>
  <c r="S40" i="2"/>
  <c r="K42" i="2"/>
  <c r="S42" i="2"/>
  <c r="F42" i="2"/>
  <c r="Q42" i="2"/>
  <c r="K41" i="2"/>
  <c r="S41" i="2"/>
  <c r="F41" i="2"/>
  <c r="F44" i="2"/>
  <c r="M41" i="2"/>
  <c r="U41" i="2"/>
  <c r="I41" i="2"/>
  <c r="O41" i="2"/>
  <c r="K40" i="2"/>
  <c r="M40" i="2"/>
  <c r="Q44" i="2"/>
  <c r="I44" i="2"/>
  <c r="U44" i="2"/>
  <c r="O44" i="2"/>
  <c r="S44" i="2"/>
  <c r="K44" i="2"/>
  <c r="M44" i="2"/>
  <c r="W44" i="2"/>
</calcChain>
</file>

<file path=xl/sharedStrings.xml><?xml version="1.0" encoding="utf-8"?>
<sst xmlns="http://schemas.openxmlformats.org/spreadsheetml/2006/main" count="87" uniqueCount="76">
  <si>
    <t>Part #</t>
  </si>
  <si>
    <t>Item Description</t>
  </si>
  <si>
    <t>Qty</t>
  </si>
  <si>
    <t>Unit Price</t>
  </si>
  <si>
    <t>Ext. Price</t>
  </si>
  <si>
    <t>Do NOT modify - will auto. Update when unit pricing added. -&gt;</t>
  </si>
  <si>
    <t>Acres Homes</t>
  </si>
  <si>
    <t>Cost</t>
  </si>
  <si>
    <t>Felix</t>
  </si>
  <si>
    <t>Brays Oaks</t>
  </si>
  <si>
    <t>S. Campus WF</t>
  </si>
  <si>
    <t>Eastside Stdnt</t>
  </si>
  <si>
    <t>Eastside WF</t>
  </si>
  <si>
    <t>NL Cntrl Plant</t>
  </si>
  <si>
    <t>Video Surveillance Hardware and Software</t>
  </si>
  <si>
    <t>Put pricing in YELLOW highlighted squares.</t>
  </si>
  <si>
    <t xml:space="preserve">CIVS-IPC-6020
</t>
  </si>
  <si>
    <t>Cisco Video Surveillance IP Camera  Indoor HD Dome Body</t>
  </si>
  <si>
    <t>CIVS-6KA-VRCNDBS</t>
  </si>
  <si>
    <t>VR Conduit Base for 6020 IP Cameras</t>
  </si>
  <si>
    <t>CIVS-6KA-VRD-S</t>
  </si>
  <si>
    <t>Smoked Vandal Resistant Dome for 6020 IP Cameras</t>
  </si>
  <si>
    <t xml:space="preserve">CIVS-IPC-6400E
</t>
  </si>
  <si>
    <t>Cisco Video Surveillance IP Camera, HD Bullet Camera, Outdoor</t>
  </si>
  <si>
    <t>CIVS-IPC-7070</t>
  </si>
  <si>
    <t>Cisco 5MP 360 Degree Dome Camera</t>
  </si>
  <si>
    <t>Mount / Base for 7070 360 degree dome camera</t>
  </si>
  <si>
    <t>CPS-UCS-2RU-K9</t>
  </si>
  <si>
    <t>Cisco Connected Safety and Security UCS C240 2-RU chassis with motherboard, dual 2.0 GHz 6 core CPU, dual 8GB memory dimm, and dual 650W power supply (no drives and no option cards)</t>
  </si>
  <si>
    <t>CPS-HDD3TI2F214</t>
  </si>
  <si>
    <t>12 x 3 TB Hard-Drive Bundle with RAID 5 for PhySec UCS 2-RU (3TB SAS 7.2K RPM 3.5 inch HDD/hot plug/drive sled mounted)</t>
  </si>
  <si>
    <t>CAB-9K12A-NA</t>
  </si>
  <si>
    <t>Power Cord, 125 VAC 13A NEMA 5-15 lug</t>
  </si>
  <si>
    <t>R2XX-RAID5</t>
  </si>
  <si>
    <t>Enable RAID 5 Setting</t>
  </si>
  <si>
    <t>CPS-MR-1X082RY-A</t>
  </si>
  <si>
    <t>8GB DDR3-1600-MHz RDIMM/PC3-12800/dual rank/1.35v</t>
  </si>
  <si>
    <t>CPS-PSU-650W-D</t>
  </si>
  <si>
    <t>650W power supply for CPS servers</t>
  </si>
  <si>
    <t>CPS-CPU-E5-2620</t>
  </si>
  <si>
    <t>2.00 GHz E5-2620/95W 6C/15MB Cache/DDR3 1333MHz</t>
  </si>
  <si>
    <t>CPS-PCIF-01F</t>
  </si>
  <si>
    <t>Full height PCIe filler for CPS UCS</t>
  </si>
  <si>
    <t>CPS-RAID9271CV-8ID</t>
  </si>
  <si>
    <t>MegaRAID 9271CV Raid card</t>
  </si>
  <si>
    <t>CPS-VSM-SW76</t>
  </si>
  <si>
    <t>CPS-VSM Video Surveillance Manager v7.6 SW Mfg Image</t>
  </si>
  <si>
    <r>
      <rPr>
        <sz val="10"/>
        <rFont val="Times New Roman"/>
        <family val="1"/>
      </rPr>
      <t>L-CPS-MS-SW7</t>
    </r>
  </si>
  <si>
    <t>e-Delivery License for one Media Server</t>
  </si>
  <si>
    <t>SmartNET and Software Application Support Contracts (3 Year Contract)</t>
  </si>
  <si>
    <t>CON-3SNT-CIVSIPC6</t>
  </si>
  <si>
    <t>36 Months SMARTNET 8X5XNBD for Cisco 6020 IP Camera</t>
  </si>
  <si>
    <t>CON-3SNT- CIVSIP64</t>
  </si>
  <si>
    <t>36 Months SMARTNET 8X5XNBD for Cisco 6400E IP Camera</t>
  </si>
  <si>
    <t>CON-SNT- CIVS7070</t>
  </si>
  <si>
    <t>36 Months SMARTNET 8X5XNBD for Cisco 7070 IP Camera</t>
  </si>
  <si>
    <t>CON-SAS-FLCPSMSS</t>
  </si>
  <si>
    <t xml:space="preserve">36 Months SW APP SUPP License for one Media Server
</t>
  </si>
  <si>
    <t xml:space="preserve">CON-3SNT-CPSUC2RU
</t>
  </si>
  <si>
    <t>36 Months SMARTNET 8X5XNBD UCS 2-RU Cisco Physical Security</t>
  </si>
  <si>
    <t>Other Items</t>
  </si>
  <si>
    <t>3USHL-022FULL-29DS</t>
  </si>
  <si>
    <t>Rack Solutions rack shelf 3-RU compatible with Hoffman 2-post rack</t>
  </si>
  <si>
    <t>CPC-3312-07F005-AVA</t>
  </si>
  <si>
    <t>Systimax Red Patch Cable (5 feet): to patch from patch panel in MDF/IDF to network switch</t>
  </si>
  <si>
    <t>CPC3312-07F003-AVA</t>
  </si>
  <si>
    <t>Systimax Red Patch Cable (3 feet): to patch from RJ45 biscuit at camera end to outdoor camera</t>
  </si>
  <si>
    <t>CPC3312-07F001-AVA</t>
  </si>
  <si>
    <t>Systimax Red Patch Cable (1 foot): to patch from RJ45 biscuit at camera end to indoor camera</t>
  </si>
  <si>
    <t>CPC3312-07F035</t>
  </si>
  <si>
    <t>Systimax Red Patch Cable (35 feet): to patch from media server to network switch</t>
  </si>
  <si>
    <t>Professional Services</t>
  </si>
  <si>
    <t>Professional Services for cameras (mount, adjust FOV &amp; test in coordination with HCC IT Security) and media servers</t>
  </si>
  <si>
    <t>Summary</t>
  </si>
  <si>
    <t>GRAND TOTAL</t>
  </si>
  <si>
    <t>Total Bid Amount By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</si>
</sst>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6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rgb="FF000000"/>
      <name val="Times New Roman"/>
      <family val="2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14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b/>
      <sz val="10"/>
      <color rgb="FF000000"/>
      <name val="Times New Roman"/>
      <family val="1"/>
    </font>
    <font>
      <b/>
      <sz val="18"/>
      <color indexed="62"/>
      <name val="Cambri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</fonts>
  <fills count="4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91">
    <xf numFmtId="0" fontId="0" fillId="0" borderId="0"/>
    <xf numFmtId="0" fontId="8" fillId="3" borderId="0" applyNumberFormat="0" applyBorder="0" applyAlignment="0" applyProtection="0"/>
    <xf numFmtId="0" fontId="10" fillId="5" borderId="6" applyNumberFormat="0" applyAlignment="0" applyProtection="0"/>
    <xf numFmtId="0" fontId="13" fillId="0" borderId="8" applyNumberFormat="0" applyFill="0" applyAlignment="0" applyProtection="0"/>
    <xf numFmtId="0" fontId="14" fillId="6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3" fillId="9" borderId="0" applyNumberFormat="0" applyBorder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18" fillId="18" borderId="0" applyNumberFormat="0" applyBorder="0" applyAlignment="0" applyProtection="0"/>
    <xf numFmtId="0" fontId="22" fillId="4" borderId="0" applyNumberFormat="0" applyBorder="0" applyAlignment="0" applyProtection="0"/>
    <xf numFmtId="0" fontId="12" fillId="12" borderId="6" applyNumberFormat="0" applyAlignment="0" applyProtection="0"/>
    <xf numFmtId="0" fontId="21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5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20" fillId="22" borderId="10" applyNumberFormat="0" applyFont="0" applyAlignment="0" applyProtection="0"/>
    <xf numFmtId="0" fontId="11" fillId="12" borderId="7" applyNumberFormat="0" applyAlignment="0" applyProtection="0"/>
    <xf numFmtId="0" fontId="26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21" applyNumberFormat="0" applyFill="0" applyAlignment="0" applyProtection="0"/>
    <xf numFmtId="0" fontId="30" fillId="0" borderId="5" applyNumberFormat="0" applyFill="0" applyAlignment="0" applyProtection="0"/>
    <xf numFmtId="0" fontId="31" fillId="0" borderId="22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9" fillId="24" borderId="0" applyNumberFormat="0" applyBorder="0" applyAlignment="0" applyProtection="0"/>
    <xf numFmtId="0" fontId="11" fillId="25" borderId="7" applyNumberFormat="0" applyAlignment="0" applyProtection="0"/>
    <xf numFmtId="0" fontId="12" fillId="25" borderId="6" applyNumberFormat="0" applyAlignment="0" applyProtection="0"/>
    <xf numFmtId="0" fontId="17" fillId="0" borderId="23" applyNumberFormat="0" applyFill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8" fillId="41" borderId="0" applyNumberFormat="0" applyBorder="0" applyAlignment="0" applyProtection="0"/>
    <xf numFmtId="0" fontId="1" fillId="42" borderId="0" applyNumberFormat="0" applyBorder="0" applyAlignment="0" applyProtection="0"/>
    <xf numFmtId="0" fontId="18" fillId="43" borderId="0" applyNumberFormat="0" applyBorder="0" applyAlignment="0" applyProtection="0"/>
    <xf numFmtId="0" fontId="1" fillId="44" borderId="0" applyNumberFormat="0" applyBorder="0" applyAlignment="0" applyProtection="0"/>
    <xf numFmtId="0" fontId="18" fillId="4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10" applyNumberFormat="0" applyFont="0" applyAlignment="0" applyProtection="0"/>
    <xf numFmtId="0" fontId="33" fillId="0" borderId="0" applyNumberFormat="0" applyFill="0" applyBorder="0" applyAlignment="0" applyProtection="0"/>
    <xf numFmtId="44" fontId="34" fillId="0" borderId="0" applyFont="0" applyFill="0" applyBorder="0" applyAlignment="0" applyProtection="0"/>
  </cellStyleXfs>
  <cellXfs count="69">
    <xf numFmtId="0" fontId="0" fillId="0" borderId="0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6" fillId="0" borderId="17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44" fontId="0" fillId="0" borderId="0" xfId="90" applyFont="1" applyFill="1" applyBorder="1" applyAlignment="1">
      <alignment horizontal="left" vertical="top"/>
    </xf>
    <xf numFmtId="0" fontId="0" fillId="0" borderId="24" xfId="0" applyFill="1" applyBorder="1" applyAlignment="1">
      <alignment horizontal="left" vertical="top"/>
    </xf>
    <xf numFmtId="44" fontId="0" fillId="0" borderId="25" xfId="90" applyFont="1" applyFill="1" applyBorder="1" applyAlignment="1">
      <alignment horizontal="left" vertical="top"/>
    </xf>
    <xf numFmtId="44" fontId="27" fillId="0" borderId="0" xfId="9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left" vertical="top"/>
    </xf>
    <xf numFmtId="44" fontId="0" fillId="0" borderId="24" xfId="90" applyFont="1" applyFill="1" applyBorder="1" applyAlignment="1">
      <alignment horizontal="left" vertical="top"/>
    </xf>
    <xf numFmtId="44" fontId="7" fillId="0" borderId="0" xfId="90" applyFont="1" applyFill="1" applyBorder="1" applyAlignment="1">
      <alignment horizontal="left" vertical="top"/>
    </xf>
    <xf numFmtId="0" fontId="0" fillId="0" borderId="25" xfId="0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center" vertical="top"/>
    </xf>
    <xf numFmtId="1" fontId="5" fillId="0" borderId="14" xfId="0" applyNumberFormat="1" applyFont="1" applyFill="1" applyBorder="1" applyAlignment="1">
      <alignment horizontal="center" vertical="top" wrapText="1"/>
    </xf>
    <xf numFmtId="1" fontId="7" fillId="0" borderId="14" xfId="0" applyNumberFormat="1" applyFont="1" applyFill="1" applyBorder="1" applyAlignment="1">
      <alignment horizontal="center" vertical="top" wrapText="1"/>
    </xf>
    <xf numFmtId="0" fontId="0" fillId="0" borderId="27" xfId="0" applyFill="1" applyBorder="1" applyAlignment="1">
      <alignment horizontal="left" vertical="top"/>
    </xf>
    <xf numFmtId="44" fontId="0" fillId="46" borderId="24" xfId="90" applyFont="1" applyFill="1" applyBorder="1" applyAlignment="1">
      <alignment horizontal="left" vertical="top"/>
    </xf>
    <xf numFmtId="44" fontId="7" fillId="0" borderId="24" xfId="90" applyFont="1" applyFill="1" applyBorder="1" applyAlignment="1">
      <alignment horizontal="left" vertical="top"/>
    </xf>
    <xf numFmtId="44" fontId="7" fillId="46" borderId="0" xfId="90" applyFont="1" applyFill="1" applyBorder="1" applyAlignment="1">
      <alignment horizontal="left" vertical="top"/>
    </xf>
    <xf numFmtId="44" fontId="0" fillId="46" borderId="25" xfId="9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center" vertical="top"/>
    </xf>
    <xf numFmtId="44" fontId="7" fillId="0" borderId="28" xfId="9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  <xf numFmtId="0" fontId="0" fillId="0" borderId="29" xfId="0" applyFill="1" applyBorder="1" applyAlignment="1">
      <alignment horizontal="center" vertical="top"/>
    </xf>
    <xf numFmtId="0" fontId="0" fillId="0" borderId="28" xfId="0" applyFill="1" applyBorder="1" applyAlignment="1">
      <alignment horizontal="center" vertical="top"/>
    </xf>
    <xf numFmtId="0" fontId="0" fillId="0" borderId="30" xfId="0" applyFill="1" applyBorder="1" applyAlignment="1">
      <alignment horizontal="center" vertical="top"/>
    </xf>
    <xf numFmtId="0" fontId="0" fillId="0" borderId="31" xfId="0" applyFill="1" applyBorder="1" applyAlignment="1">
      <alignment horizontal="left" vertical="top"/>
    </xf>
    <xf numFmtId="0" fontId="0" fillId="0" borderId="32" xfId="0" applyFill="1" applyBorder="1" applyAlignment="1">
      <alignment horizontal="left" vertical="top"/>
    </xf>
    <xf numFmtId="44" fontId="0" fillId="0" borderId="32" xfId="90" applyFont="1" applyFill="1" applyBorder="1" applyAlignment="1">
      <alignment horizontal="left" vertical="top"/>
    </xf>
    <xf numFmtId="44" fontId="0" fillId="0" borderId="31" xfId="0" applyNumberFormat="1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44" fontId="0" fillId="0" borderId="34" xfId="90" applyFont="1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44" fontId="0" fillId="0" borderId="35" xfId="90" applyFont="1" applyFill="1" applyBorder="1" applyAlignment="1">
      <alignment horizontal="left" vertical="top"/>
    </xf>
    <xf numFmtId="0" fontId="0" fillId="0" borderId="36" xfId="0" applyFill="1" applyBorder="1" applyAlignment="1">
      <alignment horizontal="center" vertical="top"/>
    </xf>
    <xf numFmtId="44" fontId="7" fillId="0" borderId="29" xfId="90" applyFont="1" applyFill="1" applyBorder="1" applyAlignment="1">
      <alignment horizontal="center" vertical="top"/>
    </xf>
    <xf numFmtId="44" fontId="35" fillId="47" borderId="30" xfId="90" applyFont="1" applyFill="1" applyBorder="1" applyAlignment="1">
      <alignment horizontal="center" vertical="top" wrapText="1"/>
    </xf>
    <xf numFmtId="44" fontId="0" fillId="46" borderId="32" xfId="90" applyFont="1" applyFill="1" applyBorder="1" applyAlignment="1">
      <alignment horizontal="left" vertical="top"/>
    </xf>
    <xf numFmtId="0" fontId="7" fillId="0" borderId="37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horizontal="left" vertical="top" wrapText="1"/>
    </xf>
    <xf numFmtId="0" fontId="7" fillId="0" borderId="37" xfId="0" applyFont="1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44" fontId="0" fillId="0" borderId="20" xfId="90" applyFont="1" applyFill="1" applyBorder="1" applyAlignment="1">
      <alignment horizontal="left" vertical="top"/>
    </xf>
    <xf numFmtId="0" fontId="27" fillId="46" borderId="26" xfId="0" applyFont="1" applyFill="1" applyBorder="1" applyAlignment="1">
      <alignment horizontal="left" vertical="top"/>
    </xf>
    <xf numFmtId="0" fontId="27" fillId="46" borderId="30" xfId="0" applyFont="1" applyFill="1" applyBorder="1" applyAlignment="1">
      <alignment horizontal="left" vertical="top"/>
    </xf>
    <xf numFmtId="0" fontId="27" fillId="46" borderId="31" xfId="0" applyFont="1" applyFill="1" applyBorder="1" applyAlignment="1">
      <alignment horizontal="left" vertical="top"/>
    </xf>
    <xf numFmtId="0" fontId="27" fillId="46" borderId="32" xfId="0" applyFont="1" applyFill="1" applyBorder="1" applyAlignment="1">
      <alignment horizontal="left" vertical="top"/>
    </xf>
    <xf numFmtId="44" fontId="27" fillId="46" borderId="33" xfId="0" applyNumberFormat="1" applyFont="1" applyFill="1" applyBorder="1" applyAlignment="1">
      <alignment horizontal="left" vertical="top"/>
    </xf>
    <xf numFmtId="0" fontId="27" fillId="46" borderId="35" xfId="0" applyFont="1" applyFill="1" applyBorder="1" applyAlignment="1">
      <alignment horizontal="left" vertical="top"/>
    </xf>
    <xf numFmtId="0" fontId="4" fillId="0" borderId="40" xfId="0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right" vertical="top" wrapText="1"/>
    </xf>
    <xf numFmtId="0" fontId="4" fillId="0" borderId="18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right" vertical="top" wrapText="1"/>
    </xf>
    <xf numFmtId="0" fontId="4" fillId="2" borderId="41" xfId="0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right" vertical="top" wrapText="1"/>
    </xf>
    <xf numFmtId="0" fontId="4" fillId="2" borderId="20" xfId="0" applyFont="1" applyFill="1" applyBorder="1" applyAlignment="1">
      <alignment horizontal="right" vertical="top" wrapText="1"/>
    </xf>
    <xf numFmtId="0" fontId="4" fillId="0" borderId="39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0" fillId="23" borderId="26" xfId="0" applyFill="1" applyBorder="1" applyAlignment="1">
      <alignment horizontal="center" vertical="top" wrapText="1"/>
    </xf>
    <xf numFmtId="0" fontId="0" fillId="23" borderId="16" xfId="0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23" borderId="18" xfId="0" applyFill="1" applyBorder="1" applyAlignment="1">
      <alignment horizontal="center" vertical="top" wrapText="1"/>
    </xf>
    <xf numFmtId="0" fontId="0" fillId="23" borderId="2" xfId="0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horizontal="right" vertical="top" wrapText="1"/>
    </xf>
  </cellXfs>
  <cellStyles count="91">
    <cellStyle name="20% - Accent1" xfId="67" builtinId="30" customBuiltin="1"/>
    <cellStyle name="20% - Accent1 2" xfId="13"/>
    <cellStyle name="20% - Accent1 3" xfId="44"/>
    <cellStyle name="20% - Accent2" xfId="71" builtinId="34" customBuiltin="1"/>
    <cellStyle name="20% - Accent2 2" xfId="14"/>
    <cellStyle name="20% - Accent2 3" xfId="45"/>
    <cellStyle name="20% - Accent3" xfId="74" builtinId="38" customBuiltin="1"/>
    <cellStyle name="20% - Accent3 2" xfId="15"/>
    <cellStyle name="20% - Accent3 3" xfId="46"/>
    <cellStyle name="20% - Accent4" xfId="78" builtinId="42" customBuiltin="1"/>
    <cellStyle name="20% - Accent4 2" xfId="16"/>
    <cellStyle name="20% - Accent4 3" xfId="47"/>
    <cellStyle name="20% - Accent5" xfId="81" builtinId="46" customBuiltin="1"/>
    <cellStyle name="20% - Accent5 2" xfId="17"/>
    <cellStyle name="20% - Accent5 3" xfId="48"/>
    <cellStyle name="20% - Accent6" xfId="11" builtinId="50" customBuiltin="1"/>
    <cellStyle name="20% - Accent6 2" xfId="49"/>
    <cellStyle name="20% - Accent6 3" xfId="86"/>
    <cellStyle name="40% - Accent1" xfId="68" builtinId="31" customBuiltin="1"/>
    <cellStyle name="40% - Accent1 2" xfId="18"/>
    <cellStyle name="40% - Accent1 3" xfId="50"/>
    <cellStyle name="40% - Accent2" xfId="72" builtinId="35" customBuiltin="1"/>
    <cellStyle name="40% - Accent2 2" xfId="19"/>
    <cellStyle name="40% - Accent2 3" xfId="51"/>
    <cellStyle name="40% - Accent3" xfId="75" builtinId="39" customBuiltin="1"/>
    <cellStyle name="40% - Accent3 2" xfId="20"/>
    <cellStyle name="40% - Accent3 3" xfId="52"/>
    <cellStyle name="40% - Accent4" xfId="79" builtinId="43" customBuiltin="1"/>
    <cellStyle name="40% - Accent4 2" xfId="21"/>
    <cellStyle name="40% - Accent4 3" xfId="53"/>
    <cellStyle name="40% - Accent5" xfId="9" builtinId="47" customBuiltin="1"/>
    <cellStyle name="40% - Accent5 2" xfId="54"/>
    <cellStyle name="40% - Accent5 3" xfId="87"/>
    <cellStyle name="40% - Accent6" xfId="83" builtinId="51" customBuiltin="1"/>
    <cellStyle name="40% - Accent6 2" xfId="22"/>
    <cellStyle name="40% - Accent6 3" xfId="55"/>
    <cellStyle name="60% - Accent1" xfId="69" builtinId="32" customBuiltin="1"/>
    <cellStyle name="60% - Accent1 2" xfId="23"/>
    <cellStyle name="60% - Accent2" xfId="7" builtinId="36" customBuiltin="1"/>
    <cellStyle name="60% - Accent3" xfId="76" builtinId="40" customBuiltin="1"/>
    <cellStyle name="60% - Accent3 2" xfId="24"/>
    <cellStyle name="60% - Accent4" xfId="80" builtinId="44" customBuiltin="1"/>
    <cellStyle name="60% - Accent4 2" xfId="25"/>
    <cellStyle name="60% - Accent5" xfId="10" builtinId="48" customBuiltin="1"/>
    <cellStyle name="60% - Accent6" xfId="84" builtinId="52" customBuiltin="1"/>
    <cellStyle name="60% - Accent6 2" xfId="26"/>
    <cellStyle name="Accent1" xfId="66" builtinId="29" customBuiltin="1"/>
    <cellStyle name="Accent1 2" xfId="27"/>
    <cellStyle name="Accent2" xfId="70" builtinId="33" customBuiltin="1"/>
    <cellStyle name="Accent2 2" xfId="28"/>
    <cellStyle name="Accent3" xfId="73" builtinId="37" customBuiltin="1"/>
    <cellStyle name="Accent3 2" xfId="29"/>
    <cellStyle name="Accent4" xfId="77" builtinId="41" customBuiltin="1"/>
    <cellStyle name="Accent4 2" xfId="30"/>
    <cellStyle name="Accent5" xfId="8" builtinId="45" customBuiltin="1"/>
    <cellStyle name="Accent6" xfId="82" builtinId="49" customBuiltin="1"/>
    <cellStyle name="Accent6 2" xfId="31"/>
    <cellStyle name="Bad" xfId="61" builtinId="27" customBuiltin="1"/>
    <cellStyle name="Bad 2" xfId="32"/>
    <cellStyle name="Calculation" xfId="64" builtinId="22" customBuiltin="1"/>
    <cellStyle name="Calculation 2" xfId="33"/>
    <cellStyle name="Check Cell" xfId="4" builtinId="23" customBuiltin="1"/>
    <cellStyle name="ColLevel_2" xfId="34"/>
    <cellStyle name="Currency" xfId="90" builtinId="4"/>
    <cellStyle name="Explanatory Text" xfId="6" builtinId="53" customBuiltin="1"/>
    <cellStyle name="Good" xfId="1" builtinId="26" customBuiltin="1"/>
    <cellStyle name="Heading 1" xfId="57" builtinId="16" customBuiltin="1"/>
    <cellStyle name="Heading 1 2" xfId="35"/>
    <cellStyle name="Heading 2" xfId="58" builtinId="17" customBuiltin="1"/>
    <cellStyle name="Heading 2 2" xfId="36"/>
    <cellStyle name="Heading 3" xfId="59" builtinId="18" customBuiltin="1"/>
    <cellStyle name="Heading 3 2" xfId="37"/>
    <cellStyle name="Heading 4" xfId="60" builtinId="19" customBuiltin="1"/>
    <cellStyle name="Heading 4 2" xfId="38"/>
    <cellStyle name="Input" xfId="2" builtinId="20" customBuiltin="1"/>
    <cellStyle name="Linked Cell" xfId="3" builtinId="24" customBuiltin="1"/>
    <cellStyle name="Neutral" xfId="62" builtinId="28" customBuiltin="1"/>
    <cellStyle name="Neutral 2" xfId="39"/>
    <cellStyle name="Normal" xfId="0" builtinId="0"/>
    <cellStyle name="Normal 2" xfId="12"/>
    <cellStyle name="Normal 3" xfId="85"/>
    <cellStyle name="Note 2" xfId="40"/>
    <cellStyle name="Note 3" xfId="88"/>
    <cellStyle name="Output" xfId="63" builtinId="21" customBuiltin="1"/>
    <cellStyle name="Output 2" xfId="41"/>
    <cellStyle name="Title 2" xfId="42"/>
    <cellStyle name="Title 3" xfId="56"/>
    <cellStyle name="Title 4" xfId="89"/>
    <cellStyle name="Total" xfId="65" builtinId="25" customBuiltin="1"/>
    <cellStyle name="Total 2" xfId="43"/>
    <cellStyle name="Warning Text" xfId="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abSelected="1" zoomScaleNormal="100" workbookViewId="0">
      <selection activeCell="B10" sqref="B10"/>
    </sheetView>
  </sheetViews>
  <sheetFormatPr defaultRowHeight="12.75" x14ac:dyDescent="0.2"/>
  <cols>
    <col min="1" max="1" width="24.6640625" customWidth="1"/>
    <col min="2" max="2" width="66" customWidth="1"/>
    <col min="3" max="3" width="11.1640625" bestFit="1" customWidth="1"/>
    <col min="4" max="4" width="4.5" customWidth="1"/>
    <col min="5" max="5" width="10.5" style="5" bestFit="1" customWidth="1"/>
    <col min="6" max="6" width="14.1640625" style="5" bestFit="1" customWidth="1"/>
    <col min="7" max="7" width="24" style="5" customWidth="1"/>
    <col min="8" max="8" width="13.33203125" bestFit="1" customWidth="1"/>
    <col min="9" max="9" width="10.83203125" style="5" customWidth="1"/>
    <col min="10" max="10" width="7.83203125" customWidth="1"/>
    <col min="11" max="11" width="10.83203125" style="5" customWidth="1"/>
    <col min="12" max="12" width="11.33203125" bestFit="1" customWidth="1"/>
    <col min="13" max="13" width="10.83203125" customWidth="1"/>
    <col min="14" max="14" width="14.5" bestFit="1" customWidth="1"/>
    <col min="15" max="15" width="10.83203125" customWidth="1"/>
    <col min="16" max="16" width="14.1640625" bestFit="1" customWidth="1"/>
    <col min="17" max="17" width="10.83203125" customWidth="1"/>
    <col min="18" max="18" width="12.5" bestFit="1" customWidth="1"/>
    <col min="19" max="19" width="10.83203125" customWidth="1"/>
    <col min="20" max="20" width="13.83203125" bestFit="1" customWidth="1"/>
    <col min="21" max="21" width="10.83203125" customWidth="1"/>
    <col min="23" max="23" width="19" customWidth="1"/>
  </cols>
  <sheetData>
    <row r="1" spans="1:21" s="4" customFormat="1" ht="57.75" thickBot="1" x14ac:dyDescent="0.25">
      <c r="A1" s="3" t="s">
        <v>0</v>
      </c>
      <c r="B1" s="3" t="s">
        <v>1</v>
      </c>
      <c r="C1" s="15" t="s">
        <v>2</v>
      </c>
      <c r="D1" s="37" t="s">
        <v>2</v>
      </c>
      <c r="E1" s="38" t="s">
        <v>3</v>
      </c>
      <c r="F1" s="24" t="s">
        <v>4</v>
      </c>
      <c r="G1" s="39" t="s">
        <v>5</v>
      </c>
      <c r="H1" s="23" t="s">
        <v>6</v>
      </c>
      <c r="I1" s="24" t="s">
        <v>7</v>
      </c>
      <c r="J1" s="25" t="s">
        <v>8</v>
      </c>
      <c r="K1" s="24" t="s">
        <v>7</v>
      </c>
      <c r="L1" s="26" t="s">
        <v>9</v>
      </c>
      <c r="M1" s="27" t="s">
        <v>7</v>
      </c>
      <c r="N1" s="26" t="s">
        <v>10</v>
      </c>
      <c r="O1" s="27" t="s">
        <v>7</v>
      </c>
      <c r="P1" s="26" t="s">
        <v>11</v>
      </c>
      <c r="Q1" s="27" t="s">
        <v>7</v>
      </c>
      <c r="R1" s="26" t="s">
        <v>12</v>
      </c>
      <c r="S1" s="27" t="s">
        <v>7</v>
      </c>
      <c r="T1" s="25" t="s">
        <v>13</v>
      </c>
      <c r="U1" s="28" t="s">
        <v>7</v>
      </c>
    </row>
    <row r="2" spans="1:21" ht="14.1" customHeight="1" x14ac:dyDescent="0.2">
      <c r="A2" s="61" t="s">
        <v>14</v>
      </c>
      <c r="B2" s="62"/>
      <c r="C2" s="62"/>
      <c r="D2" s="18"/>
      <c r="E2" s="21" t="s">
        <v>15</v>
      </c>
      <c r="F2" s="22"/>
      <c r="G2" s="40"/>
      <c r="H2" s="29"/>
      <c r="I2" s="7"/>
      <c r="J2" s="6"/>
      <c r="K2" s="7"/>
      <c r="L2" s="6"/>
      <c r="M2" s="12"/>
      <c r="N2" s="6"/>
      <c r="O2" s="12"/>
      <c r="P2" s="6"/>
      <c r="Q2" s="12"/>
      <c r="R2" s="6"/>
      <c r="S2" s="12"/>
      <c r="T2" s="6"/>
      <c r="U2" s="30"/>
    </row>
    <row r="3" spans="1:21" ht="25.5" x14ac:dyDescent="0.2">
      <c r="A3" s="42" t="s">
        <v>16</v>
      </c>
      <c r="B3" s="2" t="s">
        <v>17</v>
      </c>
      <c r="C3" s="16">
        <v>64</v>
      </c>
      <c r="D3" s="18">
        <f t="shared" ref="D3:D12" si="0">H3+J3+L3+N3+P3+R3+T3</f>
        <v>64</v>
      </c>
      <c r="E3" s="19"/>
      <c r="F3" s="7">
        <f>C3*E3</f>
        <v>0</v>
      </c>
      <c r="G3" s="31"/>
      <c r="H3" s="29">
        <v>13</v>
      </c>
      <c r="I3" s="7">
        <f>H3*$E3</f>
        <v>0</v>
      </c>
      <c r="J3" s="6">
        <v>13</v>
      </c>
      <c r="K3" s="7">
        <f>J3*$E3</f>
        <v>0</v>
      </c>
      <c r="L3" s="13">
        <v>9</v>
      </c>
      <c r="M3" s="7">
        <f>L3*$E3</f>
        <v>0</v>
      </c>
      <c r="N3" s="6">
        <v>17</v>
      </c>
      <c r="O3" s="7">
        <f>N3*$E3</f>
        <v>0</v>
      </c>
      <c r="P3" s="6">
        <v>7</v>
      </c>
      <c r="Q3" s="7">
        <f>P3*$E3</f>
        <v>0</v>
      </c>
      <c r="R3" s="6">
        <v>5</v>
      </c>
      <c r="S3" s="7">
        <f>R3*$E3</f>
        <v>0</v>
      </c>
      <c r="T3" s="6">
        <v>0</v>
      </c>
      <c r="U3" s="31">
        <f>T3*$E3</f>
        <v>0</v>
      </c>
    </row>
    <row r="4" spans="1:21" x14ac:dyDescent="0.2">
      <c r="A4" s="41" t="s">
        <v>18</v>
      </c>
      <c r="B4" s="1" t="s">
        <v>19</v>
      </c>
      <c r="C4" s="16">
        <v>64</v>
      </c>
      <c r="D4" s="18">
        <f t="shared" si="0"/>
        <v>64</v>
      </c>
      <c r="E4" s="19"/>
      <c r="F4" s="7">
        <f>C4*E4</f>
        <v>0</v>
      </c>
      <c r="G4" s="31"/>
      <c r="H4" s="29">
        <v>13</v>
      </c>
      <c r="I4" s="7">
        <f t="shared" ref="I4:K19" si="1">H4*$E4</f>
        <v>0</v>
      </c>
      <c r="J4" s="6">
        <v>13</v>
      </c>
      <c r="K4" s="7">
        <f t="shared" si="1"/>
        <v>0</v>
      </c>
      <c r="L4" s="6">
        <v>9</v>
      </c>
      <c r="M4" s="7">
        <f t="shared" ref="M4:O4" si="2">L4*$E4</f>
        <v>0</v>
      </c>
      <c r="N4" s="6">
        <v>17</v>
      </c>
      <c r="O4" s="7">
        <f t="shared" si="2"/>
        <v>0</v>
      </c>
      <c r="P4" s="6">
        <v>7</v>
      </c>
      <c r="Q4" s="7">
        <f t="shared" ref="Q4:S4" si="3">P4*$E4</f>
        <v>0</v>
      </c>
      <c r="R4" s="6">
        <v>5</v>
      </c>
      <c r="S4" s="7">
        <f t="shared" si="3"/>
        <v>0</v>
      </c>
      <c r="T4" s="6">
        <v>0</v>
      </c>
      <c r="U4" s="31">
        <f t="shared" ref="U4" si="4">T4*$E4</f>
        <v>0</v>
      </c>
    </row>
    <row r="5" spans="1:21" ht="27.95" customHeight="1" x14ac:dyDescent="0.2">
      <c r="A5" s="42" t="s">
        <v>20</v>
      </c>
      <c r="B5" s="1" t="s">
        <v>21</v>
      </c>
      <c r="C5" s="16">
        <v>64</v>
      </c>
      <c r="D5" s="18">
        <f t="shared" si="0"/>
        <v>64</v>
      </c>
      <c r="E5" s="19"/>
      <c r="F5" s="7">
        <f>C5*E5</f>
        <v>0</v>
      </c>
      <c r="G5" s="31"/>
      <c r="H5" s="29">
        <v>13</v>
      </c>
      <c r="I5" s="7">
        <f t="shared" si="1"/>
        <v>0</v>
      </c>
      <c r="J5" s="6">
        <v>13</v>
      </c>
      <c r="K5" s="7">
        <f t="shared" si="1"/>
        <v>0</v>
      </c>
      <c r="L5" s="6">
        <v>9</v>
      </c>
      <c r="M5" s="7">
        <f t="shared" ref="M5:O5" si="5">L5*$E5</f>
        <v>0</v>
      </c>
      <c r="N5" s="6">
        <v>17</v>
      </c>
      <c r="O5" s="7">
        <f t="shared" si="5"/>
        <v>0</v>
      </c>
      <c r="P5" s="6">
        <v>7</v>
      </c>
      <c r="Q5" s="7">
        <f t="shared" ref="Q5:S5" si="6">P5*$E5</f>
        <v>0</v>
      </c>
      <c r="R5" s="6">
        <v>5</v>
      </c>
      <c r="S5" s="7">
        <f t="shared" si="6"/>
        <v>0</v>
      </c>
      <c r="T5" s="6">
        <v>0</v>
      </c>
      <c r="U5" s="31">
        <f t="shared" ref="U5" si="7">T5*$E5</f>
        <v>0</v>
      </c>
    </row>
    <row r="6" spans="1:21" ht="25.5" x14ac:dyDescent="0.2">
      <c r="A6" s="42" t="s">
        <v>22</v>
      </c>
      <c r="B6" s="1" t="s">
        <v>23</v>
      </c>
      <c r="C6" s="16">
        <v>82</v>
      </c>
      <c r="D6" s="18">
        <f t="shared" si="0"/>
        <v>82</v>
      </c>
      <c r="E6" s="19"/>
      <c r="F6" s="7">
        <f>C6*E6</f>
        <v>0</v>
      </c>
      <c r="G6" s="31"/>
      <c r="H6" s="29">
        <v>15</v>
      </c>
      <c r="I6" s="7">
        <f t="shared" si="1"/>
        <v>0</v>
      </c>
      <c r="J6" s="6">
        <v>10</v>
      </c>
      <c r="K6" s="7">
        <f t="shared" si="1"/>
        <v>0</v>
      </c>
      <c r="L6" s="13">
        <v>11</v>
      </c>
      <c r="M6" s="7">
        <f t="shared" ref="M6:O6" si="8">L6*$E6</f>
        <v>0</v>
      </c>
      <c r="N6" s="6">
        <v>18</v>
      </c>
      <c r="O6" s="7">
        <f t="shared" si="8"/>
        <v>0</v>
      </c>
      <c r="P6" s="6">
        <v>10</v>
      </c>
      <c r="Q6" s="7">
        <f t="shared" ref="Q6:S6" si="9">P6*$E6</f>
        <v>0</v>
      </c>
      <c r="R6" s="6">
        <v>10</v>
      </c>
      <c r="S6" s="7">
        <f t="shared" si="9"/>
        <v>0</v>
      </c>
      <c r="T6" s="6">
        <v>8</v>
      </c>
      <c r="U6" s="31">
        <f t="shared" ref="U6" si="10">T6*$E6</f>
        <v>0</v>
      </c>
    </row>
    <row r="7" spans="1:21" x14ac:dyDescent="0.2">
      <c r="A7" s="42" t="s">
        <v>24</v>
      </c>
      <c r="B7" s="1" t="s">
        <v>25</v>
      </c>
      <c r="C7" s="16">
        <v>6</v>
      </c>
      <c r="D7" s="18">
        <f t="shared" si="0"/>
        <v>6</v>
      </c>
      <c r="E7" s="19"/>
      <c r="F7" s="7"/>
      <c r="G7" s="31"/>
      <c r="H7" s="29">
        <v>2</v>
      </c>
      <c r="I7" s="7">
        <f t="shared" si="1"/>
        <v>0</v>
      </c>
      <c r="J7" s="6">
        <v>0</v>
      </c>
      <c r="K7" s="7">
        <f t="shared" si="1"/>
        <v>0</v>
      </c>
      <c r="L7" s="13">
        <v>0</v>
      </c>
      <c r="M7" s="7">
        <f t="shared" ref="M7:O8" si="11">L7*$E7</f>
        <v>0</v>
      </c>
      <c r="N7" s="6">
        <v>4</v>
      </c>
      <c r="O7" s="7">
        <f t="shared" si="11"/>
        <v>0</v>
      </c>
      <c r="P7" s="6">
        <v>0</v>
      </c>
      <c r="Q7" s="7">
        <f t="shared" ref="Q7:S8" si="12">P7*$E7</f>
        <v>0</v>
      </c>
      <c r="R7" s="6">
        <v>0</v>
      </c>
      <c r="S7" s="7">
        <f t="shared" si="12"/>
        <v>0</v>
      </c>
      <c r="T7" s="6">
        <v>0</v>
      </c>
      <c r="U7" s="31">
        <f t="shared" ref="U7:U8" si="13">T7*$E7</f>
        <v>0</v>
      </c>
    </row>
    <row r="8" spans="1:21" x14ac:dyDescent="0.2">
      <c r="A8" s="42"/>
      <c r="B8" s="1" t="s">
        <v>26</v>
      </c>
      <c r="C8" s="16">
        <v>6</v>
      </c>
      <c r="D8" s="18">
        <f t="shared" si="0"/>
        <v>6</v>
      </c>
      <c r="E8" s="19"/>
      <c r="F8" s="7"/>
      <c r="G8" s="31"/>
      <c r="H8" s="29">
        <v>2</v>
      </c>
      <c r="I8" s="7">
        <f t="shared" si="1"/>
        <v>0</v>
      </c>
      <c r="J8" s="6">
        <v>0</v>
      </c>
      <c r="K8" s="7">
        <f t="shared" si="1"/>
        <v>0</v>
      </c>
      <c r="L8" s="13">
        <v>0</v>
      </c>
      <c r="M8" s="7">
        <f t="shared" si="11"/>
        <v>0</v>
      </c>
      <c r="N8" s="6">
        <v>4</v>
      </c>
      <c r="O8" s="7">
        <f t="shared" si="11"/>
        <v>0</v>
      </c>
      <c r="P8" s="6">
        <v>0</v>
      </c>
      <c r="Q8" s="7">
        <f t="shared" si="12"/>
        <v>0</v>
      </c>
      <c r="R8" s="6">
        <v>0</v>
      </c>
      <c r="S8" s="7">
        <f t="shared" si="12"/>
        <v>0</v>
      </c>
      <c r="T8" s="6">
        <v>0</v>
      </c>
      <c r="U8" s="31">
        <f t="shared" si="13"/>
        <v>0</v>
      </c>
    </row>
    <row r="9" spans="1:21" ht="38.25" x14ac:dyDescent="0.2">
      <c r="A9" s="43" t="s">
        <v>27</v>
      </c>
      <c r="B9" s="14" t="s">
        <v>28</v>
      </c>
      <c r="C9" s="16">
        <v>6</v>
      </c>
      <c r="D9" s="18">
        <f t="shared" si="0"/>
        <v>6</v>
      </c>
      <c r="E9" s="19"/>
      <c r="F9" s="7">
        <f t="shared" ref="F9:F19" si="14">C9*E9</f>
        <v>0</v>
      </c>
      <c r="G9" s="31"/>
      <c r="H9" s="29">
        <v>1</v>
      </c>
      <c r="I9" s="7">
        <f t="shared" si="1"/>
        <v>0</v>
      </c>
      <c r="J9" s="6">
        <v>1</v>
      </c>
      <c r="K9" s="7">
        <f t="shared" si="1"/>
        <v>0</v>
      </c>
      <c r="L9" s="13">
        <v>1</v>
      </c>
      <c r="M9" s="7">
        <f t="shared" ref="M9:O9" si="15">L9*$E9</f>
        <v>0</v>
      </c>
      <c r="N9" s="6">
        <v>1</v>
      </c>
      <c r="O9" s="7">
        <f t="shared" si="15"/>
        <v>0</v>
      </c>
      <c r="P9" s="6">
        <v>1</v>
      </c>
      <c r="Q9" s="7">
        <f t="shared" ref="Q9:S9" si="16">P9*$E9</f>
        <v>0</v>
      </c>
      <c r="R9" s="6">
        <v>0</v>
      </c>
      <c r="S9" s="7">
        <f t="shared" si="16"/>
        <v>0</v>
      </c>
      <c r="T9" s="6">
        <v>1</v>
      </c>
      <c r="U9" s="31">
        <f t="shared" ref="U9" si="17">T9*$E9</f>
        <v>0</v>
      </c>
    </row>
    <row r="10" spans="1:21" ht="25.5" x14ac:dyDescent="0.2">
      <c r="A10" s="42" t="s">
        <v>29</v>
      </c>
      <c r="B10" s="14" t="s">
        <v>30</v>
      </c>
      <c r="C10" s="17">
        <v>72</v>
      </c>
      <c r="D10" s="18">
        <f t="shared" si="0"/>
        <v>72</v>
      </c>
      <c r="E10" s="19"/>
      <c r="F10" s="7">
        <f t="shared" si="14"/>
        <v>0</v>
      </c>
      <c r="G10" s="31"/>
      <c r="H10" s="29">
        <v>12</v>
      </c>
      <c r="I10" s="7">
        <f t="shared" si="1"/>
        <v>0</v>
      </c>
      <c r="J10" s="6">
        <v>12</v>
      </c>
      <c r="K10" s="7">
        <f t="shared" si="1"/>
        <v>0</v>
      </c>
      <c r="L10" s="13">
        <v>12</v>
      </c>
      <c r="M10" s="7">
        <f t="shared" ref="M10:O10" si="18">L10*$E10</f>
        <v>0</v>
      </c>
      <c r="N10" s="6">
        <v>12</v>
      </c>
      <c r="O10" s="7">
        <f t="shared" si="18"/>
        <v>0</v>
      </c>
      <c r="P10" s="6">
        <v>12</v>
      </c>
      <c r="Q10" s="7">
        <f t="shared" ref="Q10:S10" si="19">P10*$E10</f>
        <v>0</v>
      </c>
      <c r="R10" s="6">
        <v>0</v>
      </c>
      <c r="S10" s="7">
        <f t="shared" si="19"/>
        <v>0</v>
      </c>
      <c r="T10" s="6">
        <v>12</v>
      </c>
      <c r="U10" s="31">
        <f t="shared" ref="U10" si="20">T10*$E10</f>
        <v>0</v>
      </c>
    </row>
    <row r="11" spans="1:21" x14ac:dyDescent="0.2">
      <c r="A11" s="42" t="s">
        <v>31</v>
      </c>
      <c r="B11" s="14" t="s">
        <v>32</v>
      </c>
      <c r="C11" s="17">
        <v>12</v>
      </c>
      <c r="D11" s="18">
        <f t="shared" si="0"/>
        <v>12</v>
      </c>
      <c r="E11" s="10">
        <v>0</v>
      </c>
      <c r="F11" s="7">
        <f t="shared" si="14"/>
        <v>0</v>
      </c>
      <c r="G11" s="31"/>
      <c r="H11" s="29">
        <v>2</v>
      </c>
      <c r="I11" s="7">
        <f t="shared" si="1"/>
        <v>0</v>
      </c>
      <c r="J11" s="6">
        <v>2</v>
      </c>
      <c r="K11" s="7">
        <f t="shared" si="1"/>
        <v>0</v>
      </c>
      <c r="L11" s="13">
        <v>2</v>
      </c>
      <c r="M11" s="7">
        <f t="shared" ref="M11:O11" si="21">L11*$E11</f>
        <v>0</v>
      </c>
      <c r="N11" s="6">
        <v>2</v>
      </c>
      <c r="O11" s="7">
        <f t="shared" si="21"/>
        <v>0</v>
      </c>
      <c r="P11" s="6">
        <v>2</v>
      </c>
      <c r="Q11" s="7">
        <f t="shared" ref="Q11:S11" si="22">P11*$E11</f>
        <v>0</v>
      </c>
      <c r="R11" s="6">
        <v>0</v>
      </c>
      <c r="S11" s="7">
        <f t="shared" si="22"/>
        <v>0</v>
      </c>
      <c r="T11" s="6">
        <v>2</v>
      </c>
      <c r="U11" s="31">
        <f t="shared" ref="U11" si="23">T11*$E11</f>
        <v>0</v>
      </c>
    </row>
    <row r="12" spans="1:21" x14ac:dyDescent="0.2">
      <c r="A12" s="42" t="s">
        <v>33</v>
      </c>
      <c r="B12" s="14" t="s">
        <v>34</v>
      </c>
      <c r="C12" s="17">
        <v>6</v>
      </c>
      <c r="D12" s="18">
        <f t="shared" si="0"/>
        <v>6</v>
      </c>
      <c r="E12" s="10">
        <v>0</v>
      </c>
      <c r="F12" s="7">
        <f t="shared" si="14"/>
        <v>0</v>
      </c>
      <c r="G12" s="31"/>
      <c r="H12" s="29">
        <v>1</v>
      </c>
      <c r="I12" s="7">
        <f t="shared" si="1"/>
        <v>0</v>
      </c>
      <c r="J12" s="6">
        <v>1</v>
      </c>
      <c r="K12" s="7">
        <f t="shared" si="1"/>
        <v>0</v>
      </c>
      <c r="L12" s="13">
        <v>1</v>
      </c>
      <c r="M12" s="7">
        <f t="shared" ref="M12:O12" si="24">L12*$E12</f>
        <v>0</v>
      </c>
      <c r="N12" s="6">
        <v>1</v>
      </c>
      <c r="O12" s="7">
        <f t="shared" si="24"/>
        <v>0</v>
      </c>
      <c r="P12" s="6">
        <v>1</v>
      </c>
      <c r="Q12" s="7">
        <f t="shared" ref="Q12:S12" si="25">P12*$E12</f>
        <v>0</v>
      </c>
      <c r="R12" s="6">
        <v>0</v>
      </c>
      <c r="S12" s="7">
        <f t="shared" si="25"/>
        <v>0</v>
      </c>
      <c r="T12" s="6">
        <v>1</v>
      </c>
      <c r="U12" s="31">
        <f t="shared" ref="U12" si="26">T12*$E12</f>
        <v>0</v>
      </c>
    </row>
    <row r="13" spans="1:21" x14ac:dyDescent="0.2">
      <c r="A13" s="42" t="s">
        <v>35</v>
      </c>
      <c r="B13" s="1" t="s">
        <v>36</v>
      </c>
      <c r="C13" s="17">
        <v>12</v>
      </c>
      <c r="D13" s="18">
        <f t="shared" ref="D13:D19" si="27">H13+J13+L13+N13+P13+R13+T13</f>
        <v>12</v>
      </c>
      <c r="E13" s="10">
        <v>0</v>
      </c>
      <c r="F13" s="7">
        <f t="shared" si="14"/>
        <v>0</v>
      </c>
      <c r="G13" s="31"/>
      <c r="H13" s="29">
        <v>2</v>
      </c>
      <c r="I13" s="7">
        <f t="shared" si="1"/>
        <v>0</v>
      </c>
      <c r="J13" s="6">
        <v>2</v>
      </c>
      <c r="K13" s="7">
        <f t="shared" si="1"/>
        <v>0</v>
      </c>
      <c r="L13" s="13">
        <v>2</v>
      </c>
      <c r="M13" s="7">
        <f t="shared" ref="M13:O13" si="28">L13*$E13</f>
        <v>0</v>
      </c>
      <c r="N13" s="6">
        <v>2</v>
      </c>
      <c r="O13" s="7">
        <f t="shared" si="28"/>
        <v>0</v>
      </c>
      <c r="P13" s="6">
        <v>2</v>
      </c>
      <c r="Q13" s="7">
        <f t="shared" ref="Q13:S13" si="29">P13*$E13</f>
        <v>0</v>
      </c>
      <c r="R13" s="6">
        <v>0</v>
      </c>
      <c r="S13" s="7">
        <f t="shared" si="29"/>
        <v>0</v>
      </c>
      <c r="T13" s="6">
        <v>2</v>
      </c>
      <c r="U13" s="31">
        <f t="shared" ref="U13" si="30">T13*$E13</f>
        <v>0</v>
      </c>
    </row>
    <row r="14" spans="1:21" x14ac:dyDescent="0.2">
      <c r="A14" s="42" t="s">
        <v>37</v>
      </c>
      <c r="B14" s="1" t="s">
        <v>38</v>
      </c>
      <c r="C14" s="17">
        <v>12</v>
      </c>
      <c r="D14" s="18">
        <f t="shared" si="27"/>
        <v>12</v>
      </c>
      <c r="E14" s="10">
        <v>0</v>
      </c>
      <c r="F14" s="7">
        <f t="shared" si="14"/>
        <v>0</v>
      </c>
      <c r="G14" s="31"/>
      <c r="H14" s="29">
        <v>2</v>
      </c>
      <c r="I14" s="7">
        <f t="shared" si="1"/>
        <v>0</v>
      </c>
      <c r="J14" s="6">
        <v>2</v>
      </c>
      <c r="K14" s="7">
        <f t="shared" si="1"/>
        <v>0</v>
      </c>
      <c r="L14" s="13">
        <v>2</v>
      </c>
      <c r="M14" s="7">
        <f t="shared" ref="M14:O14" si="31">L14*$E14</f>
        <v>0</v>
      </c>
      <c r="N14" s="6">
        <v>2</v>
      </c>
      <c r="O14" s="7">
        <f t="shared" si="31"/>
        <v>0</v>
      </c>
      <c r="P14" s="6">
        <v>2</v>
      </c>
      <c r="Q14" s="7">
        <f t="shared" ref="Q14:S14" si="32">P14*$E14</f>
        <v>0</v>
      </c>
      <c r="R14" s="6">
        <v>0</v>
      </c>
      <c r="S14" s="7">
        <f t="shared" si="32"/>
        <v>0</v>
      </c>
      <c r="T14" s="6">
        <v>2</v>
      </c>
      <c r="U14" s="31">
        <f t="shared" ref="U14" si="33">T14*$E14</f>
        <v>0</v>
      </c>
    </row>
    <row r="15" spans="1:21" x14ac:dyDescent="0.2">
      <c r="A15" s="42" t="s">
        <v>39</v>
      </c>
      <c r="B15" s="1" t="s">
        <v>40</v>
      </c>
      <c r="C15" s="17">
        <v>12</v>
      </c>
      <c r="D15" s="18">
        <f t="shared" si="27"/>
        <v>12</v>
      </c>
      <c r="E15" s="10">
        <v>0</v>
      </c>
      <c r="F15" s="7">
        <f t="shared" si="14"/>
        <v>0</v>
      </c>
      <c r="G15" s="31"/>
      <c r="H15" s="29">
        <v>2</v>
      </c>
      <c r="I15" s="7">
        <f t="shared" si="1"/>
        <v>0</v>
      </c>
      <c r="J15" s="6">
        <v>2</v>
      </c>
      <c r="K15" s="7">
        <f t="shared" si="1"/>
        <v>0</v>
      </c>
      <c r="L15" s="13">
        <v>2</v>
      </c>
      <c r="M15" s="7">
        <f t="shared" ref="M15:O15" si="34">L15*$E15</f>
        <v>0</v>
      </c>
      <c r="N15" s="6">
        <v>2</v>
      </c>
      <c r="O15" s="7">
        <f t="shared" si="34"/>
        <v>0</v>
      </c>
      <c r="P15" s="6">
        <v>2</v>
      </c>
      <c r="Q15" s="7">
        <f t="shared" ref="Q15:S15" si="35">P15*$E15</f>
        <v>0</v>
      </c>
      <c r="R15" s="6">
        <v>0</v>
      </c>
      <c r="S15" s="7">
        <f t="shared" si="35"/>
        <v>0</v>
      </c>
      <c r="T15" s="6">
        <v>2</v>
      </c>
      <c r="U15" s="31">
        <f t="shared" ref="U15" si="36">T15*$E15</f>
        <v>0</v>
      </c>
    </row>
    <row r="16" spans="1:21" x14ac:dyDescent="0.2">
      <c r="A16" s="42" t="s">
        <v>41</v>
      </c>
      <c r="B16" s="1" t="s">
        <v>42</v>
      </c>
      <c r="C16" s="17">
        <v>6</v>
      </c>
      <c r="D16" s="18">
        <f t="shared" si="27"/>
        <v>6</v>
      </c>
      <c r="E16" s="10">
        <v>0</v>
      </c>
      <c r="F16" s="7">
        <f t="shared" si="14"/>
        <v>0</v>
      </c>
      <c r="G16" s="31"/>
      <c r="H16" s="29">
        <v>1</v>
      </c>
      <c r="I16" s="7">
        <f t="shared" si="1"/>
        <v>0</v>
      </c>
      <c r="J16" s="6">
        <v>1</v>
      </c>
      <c r="K16" s="7">
        <f t="shared" si="1"/>
        <v>0</v>
      </c>
      <c r="L16" s="13">
        <v>1</v>
      </c>
      <c r="M16" s="7">
        <f t="shared" ref="M16:O16" si="37">L16*$E16</f>
        <v>0</v>
      </c>
      <c r="N16" s="6">
        <v>1</v>
      </c>
      <c r="O16" s="7">
        <f t="shared" si="37"/>
        <v>0</v>
      </c>
      <c r="P16" s="6">
        <v>1</v>
      </c>
      <c r="Q16" s="7">
        <f t="shared" ref="Q16:S16" si="38">P16*$E16</f>
        <v>0</v>
      </c>
      <c r="R16" s="6">
        <v>0</v>
      </c>
      <c r="S16" s="7">
        <f t="shared" si="38"/>
        <v>0</v>
      </c>
      <c r="T16" s="6">
        <v>1</v>
      </c>
      <c r="U16" s="31">
        <f t="shared" ref="U16" si="39">T16*$E16</f>
        <v>0</v>
      </c>
    </row>
    <row r="17" spans="1:21" x14ac:dyDescent="0.2">
      <c r="A17" s="42" t="s">
        <v>43</v>
      </c>
      <c r="B17" s="1" t="s">
        <v>44</v>
      </c>
      <c r="C17" s="17">
        <v>6</v>
      </c>
      <c r="D17" s="18">
        <f t="shared" si="27"/>
        <v>6</v>
      </c>
      <c r="E17" s="10">
        <v>0</v>
      </c>
      <c r="F17" s="7">
        <f t="shared" si="14"/>
        <v>0</v>
      </c>
      <c r="G17" s="31"/>
      <c r="H17" s="29">
        <v>1</v>
      </c>
      <c r="I17" s="7">
        <f t="shared" si="1"/>
        <v>0</v>
      </c>
      <c r="J17" s="6">
        <v>1</v>
      </c>
      <c r="K17" s="7">
        <f t="shared" si="1"/>
        <v>0</v>
      </c>
      <c r="L17" s="13">
        <v>1</v>
      </c>
      <c r="M17" s="7">
        <f t="shared" ref="M17:O17" si="40">L17*$E17</f>
        <v>0</v>
      </c>
      <c r="N17" s="6">
        <v>1</v>
      </c>
      <c r="O17" s="7">
        <f t="shared" si="40"/>
        <v>0</v>
      </c>
      <c r="P17" s="6">
        <v>1</v>
      </c>
      <c r="Q17" s="7">
        <f t="shared" ref="Q17:S17" si="41">P17*$E17</f>
        <v>0</v>
      </c>
      <c r="R17" s="6">
        <v>0</v>
      </c>
      <c r="S17" s="7">
        <f t="shared" si="41"/>
        <v>0</v>
      </c>
      <c r="T17" s="6">
        <v>1</v>
      </c>
      <c r="U17" s="31">
        <f t="shared" ref="U17" si="42">T17*$E17</f>
        <v>0</v>
      </c>
    </row>
    <row r="18" spans="1:21" x14ac:dyDescent="0.2">
      <c r="A18" s="42" t="s">
        <v>45</v>
      </c>
      <c r="B18" s="1" t="s">
        <v>46</v>
      </c>
      <c r="C18" s="17">
        <v>6</v>
      </c>
      <c r="D18" s="18">
        <f t="shared" si="27"/>
        <v>6</v>
      </c>
      <c r="E18" s="19"/>
      <c r="F18" s="7">
        <f t="shared" si="14"/>
        <v>0</v>
      </c>
      <c r="G18" s="31"/>
      <c r="H18" s="29">
        <v>1</v>
      </c>
      <c r="I18" s="7">
        <f t="shared" si="1"/>
        <v>0</v>
      </c>
      <c r="J18" s="6">
        <v>1</v>
      </c>
      <c r="K18" s="7">
        <f t="shared" si="1"/>
        <v>0</v>
      </c>
      <c r="L18" s="13">
        <v>1</v>
      </c>
      <c r="M18" s="7">
        <f t="shared" ref="M18:O18" si="43">L18*$E18</f>
        <v>0</v>
      </c>
      <c r="N18" s="6">
        <v>1</v>
      </c>
      <c r="O18" s="7">
        <f t="shared" si="43"/>
        <v>0</v>
      </c>
      <c r="P18" s="6">
        <v>1</v>
      </c>
      <c r="Q18" s="7">
        <f t="shared" ref="Q18:S18" si="44">P18*$E18</f>
        <v>0</v>
      </c>
      <c r="R18" s="6">
        <v>0</v>
      </c>
      <c r="S18" s="7">
        <f t="shared" si="44"/>
        <v>0</v>
      </c>
      <c r="T18" s="6">
        <v>1</v>
      </c>
      <c r="U18" s="31">
        <f t="shared" ref="U18" si="45">T18*$E18</f>
        <v>0</v>
      </c>
    </row>
    <row r="19" spans="1:21" ht="15.95" customHeight="1" x14ac:dyDescent="0.2">
      <c r="A19" s="42" t="s">
        <v>47</v>
      </c>
      <c r="B19" s="1" t="s">
        <v>48</v>
      </c>
      <c r="C19" s="16">
        <v>6</v>
      </c>
      <c r="D19" s="18">
        <f t="shared" si="27"/>
        <v>6</v>
      </c>
      <c r="E19" s="19"/>
      <c r="F19" s="7">
        <f t="shared" si="14"/>
        <v>0</v>
      </c>
      <c r="G19" s="31"/>
      <c r="H19" s="29">
        <v>1</v>
      </c>
      <c r="I19" s="7">
        <f t="shared" si="1"/>
        <v>0</v>
      </c>
      <c r="J19" s="6">
        <v>1</v>
      </c>
      <c r="K19" s="7">
        <f t="shared" si="1"/>
        <v>0</v>
      </c>
      <c r="L19" s="13">
        <v>1</v>
      </c>
      <c r="M19" s="7">
        <f t="shared" ref="M19:O19" si="46">L19*$E19</f>
        <v>0</v>
      </c>
      <c r="N19" s="6">
        <v>1</v>
      </c>
      <c r="O19" s="7">
        <f t="shared" si="46"/>
        <v>0</v>
      </c>
      <c r="P19" s="6">
        <v>1</v>
      </c>
      <c r="Q19" s="7">
        <f t="shared" ref="Q19:S19" si="47">P19*$E19</f>
        <v>0</v>
      </c>
      <c r="R19" s="6">
        <v>0</v>
      </c>
      <c r="S19" s="7">
        <f t="shared" si="47"/>
        <v>0</v>
      </c>
      <c r="T19" s="6">
        <v>1</v>
      </c>
      <c r="U19" s="31">
        <f t="shared" ref="U19" si="48">T19*$E19</f>
        <v>0</v>
      </c>
    </row>
    <row r="20" spans="1:21" ht="15.95" customHeight="1" thickBot="1" x14ac:dyDescent="0.25">
      <c r="A20" s="63"/>
      <c r="B20" s="64"/>
      <c r="C20" s="64"/>
      <c r="D20" s="18"/>
      <c r="E20" s="10"/>
      <c r="F20" s="7"/>
      <c r="G20" s="31"/>
      <c r="H20" s="29"/>
      <c r="I20" s="7"/>
      <c r="J20" s="6"/>
      <c r="K20" s="7"/>
      <c r="L20" s="6"/>
      <c r="M20" s="12"/>
      <c r="N20" s="6"/>
      <c r="O20" s="12"/>
      <c r="P20" s="6"/>
      <c r="Q20" s="12"/>
      <c r="R20" s="6"/>
      <c r="S20" s="12"/>
      <c r="T20" s="6"/>
      <c r="U20" s="30"/>
    </row>
    <row r="21" spans="1:21" ht="15" customHeight="1" x14ac:dyDescent="0.2">
      <c r="A21" s="61" t="s">
        <v>49</v>
      </c>
      <c r="B21" s="62"/>
      <c r="C21" s="62"/>
      <c r="D21" s="18"/>
      <c r="E21" s="10"/>
      <c r="F21" s="7"/>
      <c r="G21" s="31"/>
      <c r="H21" s="29"/>
      <c r="I21" s="7"/>
      <c r="J21" s="6"/>
      <c r="K21" s="7"/>
      <c r="L21" s="6"/>
      <c r="M21" s="12"/>
      <c r="N21" s="6"/>
      <c r="O21" s="12"/>
      <c r="P21" s="6"/>
      <c r="Q21" s="12"/>
      <c r="R21" s="6"/>
      <c r="S21" s="12"/>
      <c r="T21" s="6"/>
      <c r="U21" s="30"/>
    </row>
    <row r="22" spans="1:21" ht="27.95" customHeight="1" x14ac:dyDescent="0.2">
      <c r="A22" s="42" t="s">
        <v>50</v>
      </c>
      <c r="B22" s="1" t="s">
        <v>51</v>
      </c>
      <c r="C22" s="16">
        <v>64</v>
      </c>
      <c r="D22" s="18">
        <f t="shared" ref="D22:D26" si="49">H22+J22+L22+N22+P22+R22+T22</f>
        <v>64</v>
      </c>
      <c r="E22" s="19"/>
      <c r="F22" s="7">
        <f>C22*E22</f>
        <v>0</v>
      </c>
      <c r="G22" s="31"/>
      <c r="H22" s="29">
        <v>13</v>
      </c>
      <c r="I22" s="7">
        <f>H22*$E22</f>
        <v>0</v>
      </c>
      <c r="J22" s="6">
        <v>13</v>
      </c>
      <c r="K22" s="7">
        <f>J22*$E22</f>
        <v>0</v>
      </c>
      <c r="L22" s="13">
        <v>9</v>
      </c>
      <c r="M22" s="7">
        <f>L22*$E22</f>
        <v>0</v>
      </c>
      <c r="N22" s="6">
        <v>17</v>
      </c>
      <c r="O22" s="7">
        <f>N22*$E22</f>
        <v>0</v>
      </c>
      <c r="P22" s="6">
        <v>7</v>
      </c>
      <c r="Q22" s="7">
        <f>P22*$E22</f>
        <v>0</v>
      </c>
      <c r="R22" s="6">
        <v>5</v>
      </c>
      <c r="S22" s="7">
        <f>R22*$E22</f>
        <v>0</v>
      </c>
      <c r="T22" s="6">
        <v>0</v>
      </c>
      <c r="U22" s="31">
        <f>T22*$E22</f>
        <v>0</v>
      </c>
    </row>
    <row r="23" spans="1:21" ht="27.95" customHeight="1" x14ac:dyDescent="0.2">
      <c r="A23" s="42" t="s">
        <v>52</v>
      </c>
      <c r="B23" s="1" t="s">
        <v>53</v>
      </c>
      <c r="C23" s="16">
        <v>82</v>
      </c>
      <c r="D23" s="18">
        <f t="shared" si="49"/>
        <v>82</v>
      </c>
      <c r="E23" s="19"/>
      <c r="F23" s="7">
        <f>C23*E23</f>
        <v>0</v>
      </c>
      <c r="G23" s="31"/>
      <c r="H23" s="29">
        <v>15</v>
      </c>
      <c r="I23" s="7">
        <f t="shared" ref="I23:K26" si="50">H23*$E23</f>
        <v>0</v>
      </c>
      <c r="J23" s="6">
        <v>10</v>
      </c>
      <c r="K23" s="7">
        <f t="shared" si="50"/>
        <v>0</v>
      </c>
      <c r="L23" s="13">
        <v>11</v>
      </c>
      <c r="M23" s="7">
        <f t="shared" ref="M23:O26" si="51">L23*$E23</f>
        <v>0</v>
      </c>
      <c r="N23" s="6">
        <v>18</v>
      </c>
      <c r="O23" s="7">
        <f t="shared" si="51"/>
        <v>0</v>
      </c>
      <c r="P23" s="6">
        <v>10</v>
      </c>
      <c r="Q23" s="7">
        <f t="shared" ref="Q23:S26" si="52">P23*$E23</f>
        <v>0</v>
      </c>
      <c r="R23" s="6">
        <v>10</v>
      </c>
      <c r="S23" s="7">
        <f t="shared" si="52"/>
        <v>0</v>
      </c>
      <c r="T23" s="6">
        <v>8</v>
      </c>
      <c r="U23" s="31">
        <f t="shared" ref="U23:U26" si="53">T23*$E23</f>
        <v>0</v>
      </c>
    </row>
    <row r="24" spans="1:21" ht="27.95" customHeight="1" x14ac:dyDescent="0.2">
      <c r="A24" s="42" t="s">
        <v>54</v>
      </c>
      <c r="B24" s="1" t="s">
        <v>55</v>
      </c>
      <c r="C24" s="16">
        <v>6</v>
      </c>
      <c r="D24" s="18">
        <f t="shared" si="49"/>
        <v>6</v>
      </c>
      <c r="E24" s="19"/>
      <c r="F24" s="7">
        <f>C24*E24</f>
        <v>0</v>
      </c>
      <c r="G24" s="31"/>
      <c r="H24" s="29">
        <v>2</v>
      </c>
      <c r="I24" s="7">
        <f t="shared" si="50"/>
        <v>0</v>
      </c>
      <c r="J24" s="6">
        <v>0</v>
      </c>
      <c r="K24" s="7">
        <f t="shared" si="50"/>
        <v>0</v>
      </c>
      <c r="L24" s="13">
        <v>0</v>
      </c>
      <c r="M24" s="7">
        <f t="shared" si="51"/>
        <v>0</v>
      </c>
      <c r="N24" s="6">
        <v>4</v>
      </c>
      <c r="O24" s="7">
        <f t="shared" si="51"/>
        <v>0</v>
      </c>
      <c r="P24" s="6">
        <v>0</v>
      </c>
      <c r="Q24" s="7">
        <f t="shared" si="52"/>
        <v>0</v>
      </c>
      <c r="R24" s="6">
        <v>0</v>
      </c>
      <c r="S24" s="7">
        <f t="shared" si="52"/>
        <v>0</v>
      </c>
      <c r="T24" s="6">
        <v>0</v>
      </c>
      <c r="U24" s="31">
        <f t="shared" si="53"/>
        <v>0</v>
      </c>
    </row>
    <row r="25" spans="1:21" ht="27.95" customHeight="1" x14ac:dyDescent="0.2">
      <c r="A25" s="42" t="s">
        <v>56</v>
      </c>
      <c r="B25" s="1" t="s">
        <v>57</v>
      </c>
      <c r="C25" s="17">
        <v>6</v>
      </c>
      <c r="D25" s="18">
        <f t="shared" si="49"/>
        <v>6</v>
      </c>
      <c r="E25" s="19"/>
      <c r="F25" s="7">
        <f>C25*E25</f>
        <v>0</v>
      </c>
      <c r="G25" s="31"/>
      <c r="H25" s="29">
        <v>1</v>
      </c>
      <c r="I25" s="7">
        <f t="shared" si="50"/>
        <v>0</v>
      </c>
      <c r="J25" s="6">
        <v>1</v>
      </c>
      <c r="K25" s="7">
        <f t="shared" si="50"/>
        <v>0</v>
      </c>
      <c r="L25" s="13">
        <v>1</v>
      </c>
      <c r="M25" s="7">
        <f t="shared" si="51"/>
        <v>0</v>
      </c>
      <c r="N25" s="6">
        <v>1</v>
      </c>
      <c r="O25" s="7">
        <f t="shared" si="51"/>
        <v>0</v>
      </c>
      <c r="P25" s="6">
        <v>1</v>
      </c>
      <c r="Q25" s="7">
        <f t="shared" si="52"/>
        <v>0</v>
      </c>
      <c r="R25" s="6">
        <v>0</v>
      </c>
      <c r="S25" s="7">
        <f t="shared" si="52"/>
        <v>0</v>
      </c>
      <c r="T25" s="6">
        <v>1</v>
      </c>
      <c r="U25" s="31">
        <f t="shared" si="53"/>
        <v>0</v>
      </c>
    </row>
    <row r="26" spans="1:21" ht="27.95" customHeight="1" x14ac:dyDescent="0.2">
      <c r="A26" s="42" t="s">
        <v>58</v>
      </c>
      <c r="B26" s="1" t="s">
        <v>59</v>
      </c>
      <c r="C26" s="17">
        <v>6</v>
      </c>
      <c r="D26" s="18">
        <f t="shared" si="49"/>
        <v>6</v>
      </c>
      <c r="E26" s="19"/>
      <c r="F26" s="7">
        <f>C26*E26</f>
        <v>0</v>
      </c>
      <c r="G26" s="31"/>
      <c r="H26" s="29">
        <v>1</v>
      </c>
      <c r="I26" s="7">
        <f t="shared" si="50"/>
        <v>0</v>
      </c>
      <c r="J26" s="6">
        <v>1</v>
      </c>
      <c r="K26" s="7">
        <f t="shared" si="50"/>
        <v>0</v>
      </c>
      <c r="L26" s="13">
        <v>1</v>
      </c>
      <c r="M26" s="7">
        <f t="shared" si="51"/>
        <v>0</v>
      </c>
      <c r="N26" s="6">
        <v>1</v>
      </c>
      <c r="O26" s="7">
        <f t="shared" si="51"/>
        <v>0</v>
      </c>
      <c r="P26" s="6">
        <v>1</v>
      </c>
      <c r="Q26" s="7">
        <f t="shared" si="52"/>
        <v>0</v>
      </c>
      <c r="R26" s="6">
        <v>0</v>
      </c>
      <c r="S26" s="7">
        <f t="shared" si="52"/>
        <v>0</v>
      </c>
      <c r="T26" s="6">
        <v>1</v>
      </c>
      <c r="U26" s="31">
        <f t="shared" si="53"/>
        <v>0</v>
      </c>
    </row>
    <row r="27" spans="1:21" ht="15.95" customHeight="1" thickBot="1" x14ac:dyDescent="0.25">
      <c r="A27" s="63"/>
      <c r="B27" s="64"/>
      <c r="C27" s="64"/>
      <c r="D27" s="18"/>
      <c r="E27" s="10"/>
      <c r="F27" s="7"/>
      <c r="G27" s="31"/>
      <c r="H27" s="29"/>
      <c r="I27" s="7"/>
      <c r="J27" s="6"/>
      <c r="K27" s="7"/>
      <c r="L27" s="6"/>
      <c r="M27" s="12"/>
      <c r="N27" s="6"/>
      <c r="O27" s="12"/>
      <c r="P27" s="6"/>
      <c r="Q27" s="12"/>
      <c r="R27" s="6"/>
      <c r="S27" s="12"/>
      <c r="T27" s="6"/>
      <c r="U27" s="30"/>
    </row>
    <row r="28" spans="1:21" ht="15" customHeight="1" x14ac:dyDescent="0.2">
      <c r="A28" s="61" t="s">
        <v>60</v>
      </c>
      <c r="B28" s="62"/>
      <c r="C28" s="62"/>
      <c r="D28" s="18"/>
      <c r="E28" s="10"/>
      <c r="F28" s="7"/>
      <c r="G28" s="31"/>
      <c r="H28" s="29"/>
      <c r="I28" s="7"/>
      <c r="J28" s="6"/>
      <c r="K28" s="7"/>
      <c r="L28" s="6"/>
      <c r="M28" s="12"/>
      <c r="N28" s="6"/>
      <c r="O28" s="12"/>
      <c r="P28" s="6"/>
      <c r="Q28" s="12"/>
      <c r="R28" s="6"/>
      <c r="S28" s="12"/>
      <c r="T28" s="6"/>
      <c r="U28" s="30"/>
    </row>
    <row r="29" spans="1:21" ht="27.95" customHeight="1" x14ac:dyDescent="0.2">
      <c r="A29" s="43" t="s">
        <v>61</v>
      </c>
      <c r="B29" s="1" t="s">
        <v>62</v>
      </c>
      <c r="C29" s="16">
        <v>6</v>
      </c>
      <c r="D29" s="18">
        <f t="shared" ref="D29:D33" si="54">H29+J29+L29+N29+P29+R29+T29</f>
        <v>6</v>
      </c>
      <c r="E29" s="19"/>
      <c r="F29" s="7">
        <f>C29*E29</f>
        <v>0</v>
      </c>
      <c r="G29" s="31"/>
      <c r="H29" s="29">
        <v>1</v>
      </c>
      <c r="I29" s="7">
        <f t="shared" ref="I29:K29" si="55">H29*$E29</f>
        <v>0</v>
      </c>
      <c r="J29" s="6">
        <v>1</v>
      </c>
      <c r="K29" s="7">
        <f t="shared" si="55"/>
        <v>0</v>
      </c>
      <c r="L29" s="13">
        <v>1</v>
      </c>
      <c r="M29" s="7">
        <f t="shared" ref="M29:O29" si="56">L29*$E29</f>
        <v>0</v>
      </c>
      <c r="N29" s="6">
        <v>1</v>
      </c>
      <c r="O29" s="7">
        <f t="shared" si="56"/>
        <v>0</v>
      </c>
      <c r="P29" s="6">
        <v>1</v>
      </c>
      <c r="Q29" s="7">
        <f t="shared" ref="Q29:S29" si="57">P29*$E29</f>
        <v>0</v>
      </c>
      <c r="R29" s="6">
        <v>0</v>
      </c>
      <c r="S29" s="7">
        <f t="shared" si="57"/>
        <v>0</v>
      </c>
      <c r="T29" s="6">
        <v>1</v>
      </c>
      <c r="U29" s="31">
        <f t="shared" ref="U29" si="58">T29*$E29</f>
        <v>0</v>
      </c>
    </row>
    <row r="30" spans="1:21" ht="27.95" customHeight="1" x14ac:dyDescent="0.2">
      <c r="A30" s="43" t="s">
        <v>63</v>
      </c>
      <c r="B30" s="1" t="s">
        <v>64</v>
      </c>
      <c r="C30" s="16">
        <f>C3+C6+C7</f>
        <v>152</v>
      </c>
      <c r="D30" s="18">
        <f t="shared" si="54"/>
        <v>152</v>
      </c>
      <c r="E30" s="19"/>
      <c r="F30" s="7">
        <f>C30*E30</f>
        <v>0</v>
      </c>
      <c r="G30" s="31"/>
      <c r="H30" s="29">
        <f>H3+H6+H7</f>
        <v>30</v>
      </c>
      <c r="I30" s="7">
        <f t="shared" ref="I30:K33" si="59">H30*$E30</f>
        <v>0</v>
      </c>
      <c r="J30">
        <f>J3+J6+J7</f>
        <v>23</v>
      </c>
      <c r="K30" s="7">
        <f t="shared" si="59"/>
        <v>0</v>
      </c>
      <c r="L30">
        <f>L3+L6+L7</f>
        <v>20</v>
      </c>
      <c r="M30" s="7">
        <f t="shared" ref="M30:O30" si="60">L30*$E30</f>
        <v>0</v>
      </c>
      <c r="N30">
        <f>N3+N6+N7</f>
        <v>39</v>
      </c>
      <c r="O30" s="7">
        <f t="shared" si="60"/>
        <v>0</v>
      </c>
      <c r="P30">
        <f>P3+P6+P7</f>
        <v>17</v>
      </c>
      <c r="Q30" s="7">
        <f t="shared" ref="Q30:S30" si="61">P30*$E30</f>
        <v>0</v>
      </c>
      <c r="R30">
        <f>R3+R6+R7</f>
        <v>15</v>
      </c>
      <c r="S30" s="7">
        <f t="shared" si="61"/>
        <v>0</v>
      </c>
      <c r="T30">
        <f>T3+T6+T7</f>
        <v>8</v>
      </c>
      <c r="U30" s="31">
        <f t="shared" ref="U30" si="62">T30*$E30</f>
        <v>0</v>
      </c>
    </row>
    <row r="31" spans="1:21" ht="27.95" customHeight="1" x14ac:dyDescent="0.2">
      <c r="A31" s="43" t="s">
        <v>65</v>
      </c>
      <c r="B31" s="1" t="s">
        <v>66</v>
      </c>
      <c r="C31" s="16">
        <f>C6+C7</f>
        <v>88</v>
      </c>
      <c r="D31" s="18">
        <f t="shared" si="54"/>
        <v>88</v>
      </c>
      <c r="E31" s="19"/>
      <c r="F31" s="7">
        <f>C31*E31</f>
        <v>0</v>
      </c>
      <c r="G31" s="31"/>
      <c r="H31" s="29">
        <f>H6+H7</f>
        <v>17</v>
      </c>
      <c r="I31" s="7">
        <f t="shared" si="59"/>
        <v>0</v>
      </c>
      <c r="J31">
        <f>J6+J7</f>
        <v>10</v>
      </c>
      <c r="K31" s="7">
        <f t="shared" si="59"/>
        <v>0</v>
      </c>
      <c r="L31">
        <f>L6+L7</f>
        <v>11</v>
      </c>
      <c r="M31" s="7">
        <f t="shared" ref="M31:O31" si="63">L31*$E31</f>
        <v>0</v>
      </c>
      <c r="N31">
        <f>N6+N7</f>
        <v>22</v>
      </c>
      <c r="O31" s="7">
        <f t="shared" si="63"/>
        <v>0</v>
      </c>
      <c r="P31">
        <f>P6+P7</f>
        <v>10</v>
      </c>
      <c r="Q31" s="7">
        <f t="shared" ref="Q31:S31" si="64">P31*$E31</f>
        <v>0</v>
      </c>
      <c r="R31">
        <f>R6+R7</f>
        <v>10</v>
      </c>
      <c r="S31" s="7">
        <f t="shared" si="64"/>
        <v>0</v>
      </c>
      <c r="T31">
        <f>T6+T7</f>
        <v>8</v>
      </c>
      <c r="U31" s="31">
        <f t="shared" ref="U31" si="65">T31*$E31</f>
        <v>0</v>
      </c>
    </row>
    <row r="32" spans="1:21" ht="27.95" customHeight="1" x14ac:dyDescent="0.2">
      <c r="A32" s="43" t="s">
        <v>67</v>
      </c>
      <c r="B32" s="1" t="s">
        <v>68</v>
      </c>
      <c r="C32" s="16">
        <f>C3</f>
        <v>64</v>
      </c>
      <c r="D32" s="18">
        <f t="shared" si="54"/>
        <v>64</v>
      </c>
      <c r="E32" s="19"/>
      <c r="F32" s="7">
        <f>C32*E32</f>
        <v>0</v>
      </c>
      <c r="G32" s="31"/>
      <c r="H32" s="29">
        <v>13</v>
      </c>
      <c r="I32" s="7">
        <f>H32*$E32</f>
        <v>0</v>
      </c>
      <c r="J32" s="6">
        <v>13</v>
      </c>
      <c r="K32" s="7">
        <f>J32*$E32</f>
        <v>0</v>
      </c>
      <c r="L32" s="13">
        <v>9</v>
      </c>
      <c r="M32" s="7">
        <f>L32*$E32</f>
        <v>0</v>
      </c>
      <c r="N32" s="6">
        <v>17</v>
      </c>
      <c r="O32" s="7">
        <f>N32*$E32</f>
        <v>0</v>
      </c>
      <c r="P32" s="6">
        <v>7</v>
      </c>
      <c r="Q32" s="7">
        <f>P32*$E32</f>
        <v>0</v>
      </c>
      <c r="R32" s="6">
        <v>5</v>
      </c>
      <c r="S32" s="7">
        <f>R32*$E32</f>
        <v>0</v>
      </c>
      <c r="T32" s="6">
        <v>0</v>
      </c>
      <c r="U32" s="31">
        <f>T32*$E32</f>
        <v>0</v>
      </c>
    </row>
    <row r="33" spans="1:24" ht="27.95" customHeight="1" x14ac:dyDescent="0.2">
      <c r="A33" s="43" t="s">
        <v>69</v>
      </c>
      <c r="B33" s="1" t="s">
        <v>70</v>
      </c>
      <c r="C33" s="16">
        <f>C9</f>
        <v>6</v>
      </c>
      <c r="D33" s="18">
        <f t="shared" si="54"/>
        <v>6</v>
      </c>
      <c r="E33" s="19"/>
      <c r="F33" s="7">
        <f>C33*E33</f>
        <v>0</v>
      </c>
      <c r="G33" s="31"/>
      <c r="H33" s="29">
        <v>1</v>
      </c>
      <c r="I33" s="7">
        <f t="shared" si="59"/>
        <v>0</v>
      </c>
      <c r="J33" s="6">
        <v>1</v>
      </c>
      <c r="K33" s="7">
        <f t="shared" si="59"/>
        <v>0</v>
      </c>
      <c r="L33" s="13">
        <v>1</v>
      </c>
      <c r="M33" s="7">
        <f t="shared" ref="M33:O33" si="66">L33*$E33</f>
        <v>0</v>
      </c>
      <c r="N33" s="6">
        <v>1</v>
      </c>
      <c r="O33" s="7">
        <f t="shared" si="66"/>
        <v>0</v>
      </c>
      <c r="P33" s="6">
        <v>1</v>
      </c>
      <c r="Q33" s="7">
        <f t="shared" ref="Q33:S33" si="67">P33*$E33</f>
        <v>0</v>
      </c>
      <c r="R33" s="6">
        <v>0</v>
      </c>
      <c r="S33" s="7">
        <f t="shared" si="67"/>
        <v>0</v>
      </c>
      <c r="T33" s="6">
        <v>1</v>
      </c>
      <c r="U33" s="31">
        <f t="shared" ref="U33" si="68">T33*$E33</f>
        <v>0</v>
      </c>
    </row>
    <row r="34" spans="1:24" ht="15.95" customHeight="1" thickBot="1" x14ac:dyDescent="0.25">
      <c r="A34" s="63"/>
      <c r="B34" s="64"/>
      <c r="C34" s="64"/>
      <c r="D34" s="18"/>
      <c r="E34" s="10"/>
      <c r="F34" s="7"/>
      <c r="G34" s="31"/>
      <c r="H34" s="29"/>
      <c r="I34" s="7"/>
      <c r="J34" s="6"/>
      <c r="K34" s="7"/>
      <c r="L34" s="6"/>
      <c r="M34" s="12"/>
      <c r="N34" s="6"/>
      <c r="O34" s="12"/>
      <c r="P34" s="6"/>
      <c r="Q34" s="12"/>
      <c r="R34" s="6"/>
      <c r="S34" s="12"/>
      <c r="T34" s="6"/>
      <c r="U34" s="30"/>
    </row>
    <row r="35" spans="1:24" ht="15" customHeight="1" x14ac:dyDescent="0.2">
      <c r="A35" s="61" t="s">
        <v>71</v>
      </c>
      <c r="B35" s="62"/>
      <c r="C35" s="62"/>
      <c r="D35" s="18"/>
      <c r="E35" s="10"/>
      <c r="F35" s="7"/>
      <c r="G35" s="31"/>
      <c r="H35" s="29"/>
      <c r="I35" s="7"/>
      <c r="J35" s="6"/>
      <c r="K35" s="7"/>
      <c r="L35" s="6"/>
      <c r="M35" s="12"/>
      <c r="N35" s="6"/>
      <c r="O35" s="12"/>
      <c r="P35" s="6"/>
      <c r="Q35" s="12"/>
      <c r="R35" s="6"/>
      <c r="S35" s="12"/>
      <c r="T35" s="6"/>
      <c r="U35" s="30"/>
    </row>
    <row r="36" spans="1:24" ht="25.5" x14ac:dyDescent="0.2">
      <c r="A36" s="43"/>
      <c r="B36" s="1" t="s">
        <v>72</v>
      </c>
      <c r="C36" s="16"/>
      <c r="D36" s="18"/>
      <c r="E36" s="19"/>
      <c r="F36" s="7"/>
      <c r="G36" s="31"/>
      <c r="H36" s="32"/>
      <c r="I36" s="7"/>
      <c r="J36" s="10"/>
      <c r="K36" s="7"/>
      <c r="L36" s="13"/>
      <c r="M36" s="12"/>
      <c r="N36" s="6"/>
      <c r="O36" s="12"/>
      <c r="P36" s="6"/>
      <c r="Q36" s="12"/>
      <c r="R36" s="6"/>
      <c r="S36" s="12"/>
      <c r="T36" s="6"/>
      <c r="U36" s="30"/>
    </row>
    <row r="37" spans="1:24" x14ac:dyDescent="0.2">
      <c r="A37" s="43"/>
      <c r="B37" s="1"/>
      <c r="C37" s="16"/>
      <c r="D37" s="18"/>
      <c r="E37" s="10"/>
      <c r="F37" s="7"/>
      <c r="G37" s="31"/>
      <c r="H37" s="32"/>
      <c r="I37" s="7"/>
      <c r="J37" s="6"/>
      <c r="K37" s="7"/>
      <c r="L37" s="13"/>
      <c r="M37" s="12"/>
      <c r="N37" s="6"/>
      <c r="O37" s="12"/>
      <c r="P37" s="6"/>
      <c r="Q37" s="12"/>
      <c r="R37" s="6"/>
      <c r="S37" s="12"/>
      <c r="T37" s="6"/>
      <c r="U37" s="30"/>
    </row>
    <row r="38" spans="1:24" ht="15.95" customHeight="1" thickBot="1" x14ac:dyDescent="0.25">
      <c r="A38" s="63"/>
      <c r="B38" s="64"/>
      <c r="C38" s="64"/>
      <c r="D38" s="18"/>
      <c r="E38" s="10"/>
      <c r="F38" s="7"/>
      <c r="G38" s="31"/>
      <c r="H38" s="32"/>
      <c r="I38" s="7"/>
      <c r="J38" s="6"/>
      <c r="K38" s="7"/>
      <c r="L38" s="6"/>
      <c r="M38" s="12"/>
      <c r="N38" s="6"/>
      <c r="O38" s="12"/>
      <c r="P38" s="6"/>
      <c r="Q38" s="12"/>
      <c r="R38" s="6"/>
      <c r="S38" s="12"/>
      <c r="T38" s="6"/>
      <c r="U38" s="30"/>
    </row>
    <row r="39" spans="1:24" ht="15" customHeight="1" thickBot="1" x14ac:dyDescent="0.25">
      <c r="A39" s="65" t="s">
        <v>73</v>
      </c>
      <c r="B39" s="66"/>
      <c r="C39" s="66"/>
      <c r="D39" s="18"/>
      <c r="E39" s="10"/>
      <c r="F39" s="7"/>
      <c r="G39" s="31"/>
      <c r="H39" s="29"/>
      <c r="I39" s="7"/>
      <c r="J39" s="6"/>
      <c r="K39" s="7"/>
      <c r="L39" s="6"/>
      <c r="M39" s="12"/>
      <c r="N39" s="6"/>
      <c r="O39" s="12"/>
      <c r="P39" s="6"/>
      <c r="Q39" s="12"/>
      <c r="R39" s="6"/>
      <c r="S39" s="12"/>
      <c r="T39" s="6"/>
      <c r="U39" s="30"/>
    </row>
    <row r="40" spans="1:24" ht="15" customHeight="1" x14ac:dyDescent="0.2">
      <c r="A40" s="67" t="s">
        <v>14</v>
      </c>
      <c r="B40" s="68"/>
      <c r="C40" s="68"/>
      <c r="D40" s="18"/>
      <c r="E40" s="20">
        <f>SUM(E3:E19)</f>
        <v>0</v>
      </c>
      <c r="F40" s="7">
        <f>SUM(F3:F19)</f>
        <v>0</v>
      </c>
      <c r="G40" s="31"/>
      <c r="H40" s="29"/>
      <c r="I40" s="7">
        <f>SUM(I3:I19)</f>
        <v>0</v>
      </c>
      <c r="J40" s="6"/>
      <c r="K40" s="7">
        <f>SUM(K3:K19)</f>
        <v>0</v>
      </c>
      <c r="L40" s="6"/>
      <c r="M40" s="7">
        <f>SUM(M3:M19)</f>
        <v>0</v>
      </c>
      <c r="N40" s="6"/>
      <c r="O40" s="7">
        <f>SUM(O3:O19)</f>
        <v>0</v>
      </c>
      <c r="P40" s="6"/>
      <c r="Q40" s="7">
        <f>SUM(Q3:Q19)</f>
        <v>0</v>
      </c>
      <c r="R40" s="6"/>
      <c r="S40" s="7">
        <f>SUM(S3:S19)</f>
        <v>0</v>
      </c>
      <c r="T40" s="6"/>
      <c r="U40" s="31">
        <f>SUM(U3:U19)</f>
        <v>0</v>
      </c>
    </row>
    <row r="41" spans="1:24" ht="15" customHeight="1" thickBot="1" x14ac:dyDescent="0.25">
      <c r="A41" s="59" t="s">
        <v>49</v>
      </c>
      <c r="B41" s="60"/>
      <c r="C41" s="60"/>
      <c r="D41" s="18"/>
      <c r="E41" s="20">
        <f>SUM(E22:E26)</f>
        <v>0</v>
      </c>
      <c r="F41" s="7">
        <f>SUM(F22:F26)</f>
        <v>0</v>
      </c>
      <c r="G41" s="31"/>
      <c r="H41" s="29"/>
      <c r="I41" s="7">
        <f>SUM(I22:I26)</f>
        <v>0</v>
      </c>
      <c r="J41" s="6"/>
      <c r="K41" s="7">
        <f>SUM(K22:K26)</f>
        <v>0</v>
      </c>
      <c r="L41" s="6"/>
      <c r="M41" s="7">
        <f>SUM(M22:M26)</f>
        <v>0</v>
      </c>
      <c r="N41" s="6"/>
      <c r="O41" s="7">
        <f>SUM(O22:O26)</f>
        <v>0</v>
      </c>
      <c r="P41" s="6"/>
      <c r="Q41" s="7">
        <f>SUM(Q22:Q26)</f>
        <v>0</v>
      </c>
      <c r="R41" s="6"/>
      <c r="S41" s="7">
        <f>SUM(S22:S26)</f>
        <v>0</v>
      </c>
      <c r="T41" s="6"/>
      <c r="U41" s="31">
        <f>SUM(U22:U26)</f>
        <v>0</v>
      </c>
    </row>
    <row r="42" spans="1:24" ht="15" customHeight="1" thickBot="1" x14ac:dyDescent="0.25">
      <c r="A42" s="52" t="s">
        <v>60</v>
      </c>
      <c r="B42" s="53"/>
      <c r="C42" s="53"/>
      <c r="D42" s="18"/>
      <c r="E42" s="10">
        <f>SUM(E29:E33)</f>
        <v>0</v>
      </c>
      <c r="F42" s="7">
        <f>SUM(F29:F33)</f>
        <v>0</v>
      </c>
      <c r="G42" s="31"/>
      <c r="H42" s="29"/>
      <c r="I42" s="7">
        <f>SUM(I29:I33)</f>
        <v>0</v>
      </c>
      <c r="J42" s="6"/>
      <c r="K42" s="7">
        <f>SUM(K29:K33)</f>
        <v>0</v>
      </c>
      <c r="L42" s="6"/>
      <c r="M42" s="7">
        <f>SUM(M29:M33)</f>
        <v>0</v>
      </c>
      <c r="N42" s="6"/>
      <c r="O42" s="7">
        <f>SUM(O29:O33)</f>
        <v>0</v>
      </c>
      <c r="P42" s="6"/>
      <c r="Q42" s="7">
        <f>SUM(Q29:Q33)</f>
        <v>0</v>
      </c>
      <c r="R42" s="6"/>
      <c r="S42" s="7">
        <f>SUM(S29:S33)</f>
        <v>0</v>
      </c>
      <c r="T42" s="6"/>
      <c r="U42" s="31">
        <f>SUM(U29:U33)</f>
        <v>0</v>
      </c>
      <c r="W42" s="46" t="s">
        <v>74</v>
      </c>
      <c r="X42" s="47"/>
    </row>
    <row r="43" spans="1:24" ht="15" customHeight="1" thickBot="1" x14ac:dyDescent="0.25">
      <c r="A43" s="54" t="s">
        <v>71</v>
      </c>
      <c r="B43" s="55"/>
      <c r="C43" s="55"/>
      <c r="D43" s="18"/>
      <c r="E43" s="10">
        <f>E36</f>
        <v>0</v>
      </c>
      <c r="F43" s="7">
        <f>F36</f>
        <v>0</v>
      </c>
      <c r="G43" s="31"/>
      <c r="H43" s="29"/>
      <c r="I43" s="7">
        <f>I36</f>
        <v>0</v>
      </c>
      <c r="J43" s="6"/>
      <c r="K43" s="7">
        <f>K36</f>
        <v>0</v>
      </c>
      <c r="L43" s="6"/>
      <c r="M43" s="7">
        <f>M36</f>
        <v>0</v>
      </c>
      <c r="N43" s="6"/>
      <c r="O43" s="7">
        <f>O36</f>
        <v>0</v>
      </c>
      <c r="P43" s="6"/>
      <c r="Q43" s="7">
        <f>Q36</f>
        <v>0</v>
      </c>
      <c r="R43" s="6"/>
      <c r="S43" s="7">
        <f>S36</f>
        <v>0</v>
      </c>
      <c r="T43" s="6"/>
      <c r="U43" s="31">
        <f>U36</f>
        <v>0</v>
      </c>
      <c r="W43" s="48"/>
      <c r="X43" s="49"/>
    </row>
    <row r="44" spans="1:24" ht="15" customHeight="1" thickBot="1" x14ac:dyDescent="0.25">
      <c r="A44" s="56" t="s">
        <v>75</v>
      </c>
      <c r="B44" s="57"/>
      <c r="C44" s="58"/>
      <c r="D44" s="44"/>
      <c r="E44" s="45">
        <f>SUM(E40:E43)</f>
        <v>0</v>
      </c>
      <c r="F44" s="34">
        <f>SUM(F40:F43)</f>
        <v>0</v>
      </c>
      <c r="G44" s="36"/>
      <c r="H44" s="33"/>
      <c r="I44" s="34">
        <f>SUM(I40:I43)</f>
        <v>0</v>
      </c>
      <c r="J44" s="35"/>
      <c r="K44" s="34">
        <f>SUM(K40:K43)</f>
        <v>0</v>
      </c>
      <c r="L44" s="35"/>
      <c r="M44" s="34">
        <f>SUM(M40:M43)</f>
        <v>0</v>
      </c>
      <c r="N44" s="35"/>
      <c r="O44" s="34">
        <f>SUM(O40:O43)</f>
        <v>0</v>
      </c>
      <c r="P44" s="35"/>
      <c r="Q44" s="34">
        <f>SUM(Q40:Q43)</f>
        <v>0</v>
      </c>
      <c r="R44" s="35"/>
      <c r="S44" s="34">
        <f>SUM(S40:S43)</f>
        <v>0</v>
      </c>
      <c r="T44" s="35"/>
      <c r="U44" s="36">
        <f>SUM(U40:U43)</f>
        <v>0</v>
      </c>
      <c r="W44" s="50">
        <f>SUM(K44:V44)</f>
        <v>0</v>
      </c>
      <c r="X44" s="51"/>
    </row>
    <row r="45" spans="1:24" x14ac:dyDescent="0.2">
      <c r="F45" s="8"/>
      <c r="G45" s="8"/>
      <c r="H45" s="9"/>
      <c r="I45" s="8"/>
      <c r="J45" s="9"/>
      <c r="K45" s="8"/>
    </row>
    <row r="47" spans="1:24" x14ac:dyDescent="0.2">
      <c r="J47" s="11"/>
    </row>
    <row r="48" spans="1:24" x14ac:dyDescent="0.2">
      <c r="J48" s="11"/>
    </row>
    <row r="49" spans="10:10" x14ac:dyDescent="0.2">
      <c r="J49" s="11"/>
    </row>
  </sheetData>
  <mergeCells count="14">
    <mergeCell ref="A42:C42"/>
    <mergeCell ref="A43:C43"/>
    <mergeCell ref="A44:C44"/>
    <mergeCell ref="A41:C41"/>
    <mergeCell ref="A2:C2"/>
    <mergeCell ref="A20:C20"/>
    <mergeCell ref="A21:C21"/>
    <mergeCell ref="A27:C27"/>
    <mergeCell ref="A28:C28"/>
    <mergeCell ref="A34:C34"/>
    <mergeCell ref="A35:C35"/>
    <mergeCell ref="A38:C38"/>
    <mergeCell ref="A39:C39"/>
    <mergeCell ref="A40:C40"/>
  </mergeCells>
  <pageMargins left="0.25" right="0.25" top="0.75" bottom="0.75" header="0.3" footer="0.3"/>
  <pageSetup scale="42" orientation="landscape" r:id="rId1"/>
  <headerFooter>
    <oddHeader>&amp;C&amp;"Times New Roman,Bold"&amp;14RFP 16-32 – Internet Security Surveillance Services
&amp;UExhibit 3 - HCC Video Surveillance Pricing Spreadsheet &amp;"Times New Roman,Bold Italic"(per project)</oddHeader>
    <oddFooter>&amp;LRevised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PROJECTS</vt:lpstr>
      <vt:lpstr>PROJECTS!wp9000185</vt:lpstr>
      <vt:lpstr>PROJECTS!wp9000192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Arnel.Pascua</dc:creator>
  <cp:lastModifiedBy>Administrator</cp:lastModifiedBy>
  <cp:revision/>
  <dcterms:created xsi:type="dcterms:W3CDTF">2014-05-08T09:08:43Z</dcterms:created>
  <dcterms:modified xsi:type="dcterms:W3CDTF">2016-03-11T21:32:40Z</dcterms:modified>
</cp:coreProperties>
</file>